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rashifoundation-my.sharepoint.com/personal/rotemae_rashi_org_il/Documents/ינקות רשי אשלים/תכניות יישובים מאי 2020/"/>
    </mc:Choice>
  </mc:AlternateContent>
  <bookViews>
    <workbookView xWindow="0" yWindow="0" windowWidth="20490" windowHeight="7080" activeTab="1"/>
  </bookViews>
  <sheets>
    <sheet name="רשות" sheetId="1" r:id="rId1"/>
    <sheet name="הורים" sheetId="3" r:id="rId2"/>
    <sheet name="אנשי מקצוע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3" l="1"/>
  <c r="O6" i="3" l="1"/>
  <c r="O5" i="3"/>
  <c r="O7" i="3"/>
  <c r="O4" i="3"/>
  <c r="O2" i="3" l="1"/>
  <c r="I2" i="1" l="1"/>
  <c r="I3" i="1"/>
  <c r="I4" i="1"/>
  <c r="I5" i="1"/>
  <c r="I7" i="1" l="1"/>
  <c r="O8" i="3" l="1"/>
  <c r="I3" i="4"/>
</calcChain>
</file>

<file path=xl/comments1.xml><?xml version="1.0" encoding="utf-8"?>
<comments xmlns="http://schemas.openxmlformats.org/spreadsheetml/2006/main">
  <authors>
    <author>Ruti Feuchtwanger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Ruti Feuchtwanger:</t>
        </r>
        <r>
          <rPr>
            <sz val="9"/>
            <color indexed="81"/>
            <rFont val="Tahoma"/>
            <family val="2"/>
          </rPr>
          <t xml:space="preserve">
למשל:
פער תכנון מול ביצוע
שינוי מהותי בפעולה</t>
        </r>
      </text>
    </comment>
  </commentList>
</comments>
</file>

<file path=xl/comments2.xml><?xml version="1.0" encoding="utf-8"?>
<comments xmlns="http://schemas.openxmlformats.org/spreadsheetml/2006/main">
  <authors>
    <author>Ruti Feuchtwanger</author>
  </authors>
  <commentList>
    <comment ref="P1" authorId="0" shapeId="0">
      <text>
        <r>
          <rPr>
            <b/>
            <sz val="9"/>
            <color indexed="81"/>
            <rFont val="Tahoma"/>
            <family val="2"/>
          </rPr>
          <t>Ruti Feuchtwanger:</t>
        </r>
        <r>
          <rPr>
            <sz val="9"/>
            <color indexed="81"/>
            <rFont val="Tahoma"/>
            <family val="2"/>
          </rPr>
          <t xml:space="preserve">
למשל:
פער תכנון מול ביצוע
שינוי מהותי בפעולה</t>
        </r>
      </text>
    </comment>
  </commentList>
</comments>
</file>

<file path=xl/comments3.xml><?xml version="1.0" encoding="utf-8"?>
<comments xmlns="http://schemas.openxmlformats.org/spreadsheetml/2006/main">
  <authors>
    <author>Ruti Feuchtwanger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Ruti Feuchtwanger:</t>
        </r>
        <r>
          <rPr>
            <sz val="9"/>
            <color indexed="81"/>
            <rFont val="Tahoma"/>
            <family val="2"/>
          </rPr>
          <t xml:space="preserve">
למשל:
פער תכנון מול ביצוע
שינוי מהותי בפעולה</t>
        </r>
      </text>
    </comment>
  </commentList>
</comments>
</file>

<file path=xl/sharedStrings.xml><?xml version="1.0" encoding="utf-8"?>
<sst xmlns="http://schemas.openxmlformats.org/spreadsheetml/2006/main" count="132" uniqueCount="74">
  <si>
    <t>יעדי תוצאה</t>
  </si>
  <si>
    <t>תפוקות</t>
  </si>
  <si>
    <t>הסברים / הערות</t>
  </si>
  <si>
    <t>קיום מפגשים קבועים של ועדת הגיל הרך</t>
  </si>
  <si>
    <t>יצירת מנגנוני עירוב הורים בקבלת החלטות</t>
  </si>
  <si>
    <t>נציגת הורי גנים השתתפה בוועדת גיל
קבוצות מיקוד עם הורים מאוכ' שונות</t>
  </si>
  <si>
    <t>ביסוס היכרות וקשר בין אנשי המקצוע</t>
  </si>
  <si>
    <t>התקיימו מספר פגישות עומק בין צוות המג"ר לבין טיפת חלב וכן נקבע מנגנון מפגשים קבוע לאורך כל השנה.</t>
  </si>
  <si>
    <t>מבנה ארגוני - הגדרה והסכמה</t>
  </si>
  <si>
    <t xml:space="preserve">שורטט ונכתב מבנה ארגוני למערך הגיל הרך היישובי שאושר ע"י ראש הרשות ועמותת יחדיו .
</t>
  </si>
  <si>
    <t>אמצעי לריכוז והנגשת מידע עבור הורים ונשות/אנשי מקצוע</t>
  </si>
  <si>
    <t>פרסום ושיווק</t>
  </si>
  <si>
    <t>מתוכנן קמפיין ישובי בשיתוף גושן למענה להורים בסוגיות יום יומיות בגיל הרך. חלק ממנו הוא פרסום המכוון למתן שירותי יעוץ והדרכה במג"ר</t>
  </si>
  <si>
    <t>ההורים מזהים את מערך השירותים הרשותי ככתובת מקצועית רלוונטית לכל מנעד הצרכים שלהם ושל ילדיהם בגיל הינקות</t>
  </si>
  <si>
    <t>שיפור יכולת ההתמודדות עם אתגרי ההורות בשנים הראשונות</t>
  </si>
  <si>
    <t xml:space="preserve">הגברת יכולת הזיהוי של ילדים המתקשים בתפקודם ושיפור יכולת ההתמודדות עם קשיים </t>
  </si>
  <si>
    <t>הכשרות לאנשי/נשות מקצוע בנושא חסמים משמעותיים להתפתחות מיטבית ובנושא רצף הטיפול וחלוקת סמכויות</t>
  </si>
  <si>
    <t>ממשיך</t>
  </si>
  <si>
    <t>סה"כ זירת הרשות</t>
  </si>
  <si>
    <t>חדש</t>
  </si>
  <si>
    <t>סה"כ זירת אנשי מקצוע</t>
  </si>
  <si>
    <t>שם תוכנית</t>
  </si>
  <si>
    <t>משרד אחראי</t>
  </si>
  <si>
    <t>פעולה ממשיכה/מורחבת/חדשה</t>
  </si>
  <si>
    <t>התאמה לשגרת קורונה</t>
  </si>
  <si>
    <t>הקמה והפעלה מידית</t>
  </si>
  <si>
    <t>הפעלה קצרת טווח</t>
  </si>
  <si>
    <t>תשתית לטווח ארוך</t>
  </si>
  <si>
    <t>תקציב מבוקש 12-5
2020</t>
  </si>
  <si>
    <t>רווחה</t>
  </si>
  <si>
    <t>n</t>
  </si>
  <si>
    <t>תאור התוכנית</t>
  </si>
  <si>
    <t>תוכניות ופעולות</t>
  </si>
  <si>
    <t>פעולות ותוכניות</t>
  </si>
  <si>
    <t>המשך הכשרה לעזרה להורים ביצירה מחדש של שירות הוריות והטמעה של המג"ר כמענה להורים וילדים בגיל הרך</t>
  </si>
  <si>
    <t>התארגנות מחדש בעקבות משבר הקורונה</t>
  </si>
  <si>
    <t>הפעלה ע"י מג"ר</t>
  </si>
  <si>
    <t>דמות מקצועית מובילה</t>
  </si>
  <si>
    <t>הדרכה</t>
  </si>
  <si>
    <t>תפוקות (עד 3.20)</t>
  </si>
  <si>
    <t>תפוקות 
(תוספת)</t>
  </si>
  <si>
    <t>מודל 10 משפחות
 מעון באר אברהם</t>
  </si>
  <si>
    <t xml:space="preserve">רכזת הורים וינקות
</t>
  </si>
  <si>
    <t xml:space="preserve">עו"ס בעלת תואר שני 
(כרגע בחופשת לידה).
המחליפה עו"ס.
</t>
  </si>
  <si>
    <t>מקבלת הדרכה במסגרת עבודה במג"ר</t>
  </si>
  <si>
    <t xml:space="preserve">קבוצות הורים במעון </t>
  </si>
  <si>
    <r>
      <rPr>
        <u/>
        <sz val="11"/>
        <color theme="1"/>
        <rFont val="Segoe UI Light"/>
        <family val="2"/>
      </rPr>
      <t>מרכיבי עלות:</t>
    </r>
    <r>
      <rPr>
        <sz val="11"/>
        <color theme="1"/>
        <rFont val="Segoe UI Light"/>
        <family val="2"/>
      </rPr>
      <t xml:space="preserve">
25% עו"ס (רכזת הורים - לא מחושב כאן)
25% מדריך ביתי - 1,911 ₪ לחודש.
15%  מטפלים מקצועיים שונים -1,116 ₪ לחודש.
הדרכה 827 ₪ לחודש  </t>
    </r>
  </si>
  <si>
    <t>6 מפגשים של שעתיים לקבוצה של 10-13 הורים</t>
  </si>
  <si>
    <t>קבוצת אימהות אחרי לידה</t>
  </si>
  <si>
    <t>קבוצת אימהות חרדיות אחרי לידה</t>
  </si>
  <si>
    <r>
      <rPr>
        <u/>
        <sz val="11"/>
        <color theme="1"/>
        <rFont val="Segoe UI Light"/>
        <family val="2"/>
      </rPr>
      <t>עלות מומחית ינקות:</t>
    </r>
    <r>
      <rPr>
        <sz val="11"/>
        <color theme="1"/>
        <rFont val="Segoe UI Light"/>
        <family val="2"/>
      </rPr>
      <t xml:space="preserve">
10,020 ₪ לחודש (כולל עלות מעביד)*2.5 חודשים מחזרה מחופשת לידה ועד סיום המיזם.
</t>
    </r>
    <r>
      <rPr>
        <u/>
        <sz val="11"/>
        <color theme="1"/>
        <rFont val="Segoe UI Light"/>
        <family val="2"/>
      </rPr>
      <t>עלות ממלאת מקום:</t>
    </r>
    <r>
      <rPr>
        <sz val="11"/>
        <color theme="1"/>
        <rFont val="Segoe UI Light"/>
        <family val="2"/>
      </rPr>
      <t xml:space="preserve">
7,900 ₪ לחודש (כולל עלות מעביד)*5 חודשים
</t>
    </r>
  </si>
  <si>
    <t>12 מפגשים של 15-20 אימהות</t>
  </si>
  <si>
    <t>5 מפגשים 15 אימהות</t>
  </si>
  <si>
    <t>המשך מפגשים פעם בשבוע</t>
  </si>
  <si>
    <t>5 מפגשים. 15 הורים</t>
  </si>
  <si>
    <t xml:space="preserve">5 מפגשים (השלמה ל-10) </t>
  </si>
  <si>
    <t>עו"ס ומדריכת הורים</t>
  </si>
  <si>
    <t>עו"ס - רכזת הורים וינקות</t>
  </si>
  <si>
    <t>בניית תוכניות, הפעלת תוכניות, ליווי הורים וצוותים. הדרכת הורים במג"ר</t>
  </si>
  <si>
    <t>הנחייה ב-2 קבוצות הורים. עו"ס מעטפת רכה</t>
  </si>
  <si>
    <t>במסגרת התוכנית</t>
  </si>
  <si>
    <t>מרכיבי עלות: 
1000 ₪ למפגש * 5 מפגשים</t>
  </si>
  <si>
    <r>
      <t xml:space="preserve">ריכוז תחום הורים בגיל הרך ביישוב.* פגישות שוטפות עם כלל אנשי המקצוע בגיל הרך ברשות * הדרכת הורים, צוותים ואנשי מקצוע והפנייתם לגורמים הרלוונטים ברשות * פיתוח הדרכה להורים,שותפות בועדת גיל רך * ליווי ומעקב התוכניות המופיעות למטה.    </t>
    </r>
    <r>
      <rPr>
        <u/>
        <sz val="11"/>
        <color theme="1"/>
        <rFont val="Segoe UI Light"/>
        <family val="2"/>
      </rPr>
      <t>המשרה מורכבת:</t>
    </r>
    <r>
      <rPr>
        <sz val="11"/>
        <color theme="1"/>
        <rFont val="Segoe UI Light"/>
        <family val="2"/>
      </rPr>
      <t xml:space="preserve">  מעטפת רכה, 25% וריכוז תחום הורות וקבוצות הורים 25%                                                                                             </t>
    </r>
  </si>
  <si>
    <r>
      <rPr>
        <u/>
        <sz val="11"/>
        <color theme="1"/>
        <rFont val="Segoe UI Light"/>
        <family val="2"/>
      </rPr>
      <t>מרכיבי עלות למדריכה:</t>
    </r>
    <r>
      <rPr>
        <sz val="11"/>
        <color theme="1"/>
        <rFont val="Segoe UI Light"/>
        <family val="2"/>
      </rPr>
      <t xml:space="preserve">
200 ₪ לשעת הנחייה * 2
310 ₪ נסיעות למפגש
300 ₪ חומרים
</t>
    </r>
  </si>
  <si>
    <t>רכזת הורים וינקות בשילוב עם מדריכת הורים</t>
  </si>
  <si>
    <t>קבוצת תמיכה לאימהות מהקהילה החרדית אחרי לידה בהתמודדות עם אתגרי ההורות והאתגרים האישיים. קבוצה דינמית ומשתנה לפי הנושאים העולים  ע"י האימהות</t>
  </si>
  <si>
    <t>עבודה קבותית עם הורים במעון באר אברהם - אכלוסיית המעון הינה אכלוסייה מוחלשת התכנים יכללו כלים להתמודדות במשבר כדוגמת משבר הקורונה</t>
  </si>
  <si>
    <t>קבוצת תמיכה לאימהות אחרי לידה בהתמודדות עם אתגרי ההורות והאתגרים האישיים. קבוצה דינמית ומשתנה לפי הנושאים המטרידים את האימהות בדגש משבר הקורונה.</t>
  </si>
  <si>
    <r>
      <rPr>
        <u/>
        <sz val="11"/>
        <color theme="1"/>
        <rFont val="Segoe UI Light"/>
        <family val="2"/>
      </rPr>
      <t>מרכיבי עלות:</t>
    </r>
    <r>
      <rPr>
        <sz val="11"/>
        <color theme="1"/>
        <rFont val="Segoe UI Light"/>
        <family val="2"/>
      </rPr>
      <t xml:space="preserve">
מומחים שונים בעלות של 500 ₪ למפגש * 25 שבועות</t>
    </r>
  </si>
  <si>
    <r>
      <rPr>
        <u/>
        <sz val="11"/>
        <color theme="1"/>
        <rFont val="Segoe UI Light"/>
        <family val="2"/>
      </rPr>
      <t>מרכיבי עלות:</t>
    </r>
    <r>
      <rPr>
        <sz val="11"/>
        <color theme="1"/>
        <rFont val="Segoe UI Light"/>
        <family val="2"/>
      </rPr>
      <t xml:space="preserve">
מנומחים שונים בעלות של 500 ₪ למפגש * 25 שבועות</t>
    </r>
  </si>
  <si>
    <t>הורים פעילים בגיל הרך</t>
  </si>
  <si>
    <t>גיבוש קבוצת הורים מובילים בשילוב מומחים.</t>
  </si>
  <si>
    <t>רכזת הורים וינקות</t>
  </si>
  <si>
    <t xml:space="preserve">מעטפת רכה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</si>
</sst>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</numFmts>
  <fonts count="9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Segoe UI Light"/>
      <family val="2"/>
    </font>
    <font>
      <sz val="11"/>
      <color theme="1"/>
      <name val="Segoe UI Light"/>
      <family val="2"/>
    </font>
    <font>
      <b/>
      <sz val="11"/>
      <color theme="0"/>
      <name val="Segoe U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Symbol"/>
      <family val="1"/>
      <charset val="2"/>
    </font>
    <font>
      <u/>
      <sz val="11"/>
      <color theme="1"/>
      <name val="Segoe U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Fill="1" applyBorder="1" applyAlignment="1">
      <alignment horizontal="right" vertical="center" wrapText="1" readingOrder="2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3" borderId="0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horizontal="justify" vertical="top" wrapText="1" readingOrder="2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 readingOrder="2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 readingOrder="2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7" fontId="2" fillId="0" borderId="1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top" wrapText="1" readingOrder="2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2" fillId="4" borderId="2" xfId="0" applyFont="1" applyFill="1" applyBorder="1" applyAlignment="1">
      <alignment horizontal="right" vertical="top" wrapText="1" readingOrder="2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7"/>
  <sheetViews>
    <sheetView rightToLeft="1" topLeftCell="A2" zoomScale="80" zoomScaleNormal="80" workbookViewId="0">
      <selection activeCell="B6" sqref="B6:J6"/>
    </sheetView>
  </sheetViews>
  <sheetFormatPr defaultColWidth="17.875" defaultRowHeight="16.5" x14ac:dyDescent="0.2"/>
  <cols>
    <col min="1" max="1" width="18.125" style="1" customWidth="1"/>
    <col min="2" max="2" width="25.375" style="1" customWidth="1"/>
    <col min="3" max="3" width="32" style="1" customWidth="1"/>
    <col min="4" max="4" width="9.25" style="1" customWidth="1"/>
    <col min="5" max="5" width="10.875" style="1" bestFit="1" customWidth="1"/>
    <col min="6" max="9" width="9.375" style="1" customWidth="1"/>
    <col min="10" max="10" width="30" style="1" customWidth="1"/>
    <col min="11" max="16384" width="17.875" style="1"/>
  </cols>
  <sheetData>
    <row r="1" spans="1:70" s="3" customFormat="1" ht="66" x14ac:dyDescent="0.2">
      <c r="A1" s="13" t="s">
        <v>0</v>
      </c>
      <c r="B1" s="13" t="s">
        <v>32</v>
      </c>
      <c r="C1" s="13" t="s">
        <v>1</v>
      </c>
      <c r="D1" s="13" t="s">
        <v>23</v>
      </c>
      <c r="E1" s="13" t="s">
        <v>24</v>
      </c>
      <c r="F1" s="13" t="s">
        <v>25</v>
      </c>
      <c r="G1" s="13" t="s">
        <v>26</v>
      </c>
      <c r="H1" s="13" t="s">
        <v>27</v>
      </c>
      <c r="I1" s="13" t="s">
        <v>28</v>
      </c>
      <c r="J1" s="13" t="s">
        <v>2</v>
      </c>
      <c r="K1" s="2"/>
      <c r="L1" s="2"/>
      <c r="M1" s="2"/>
    </row>
    <row r="2" spans="1:70" s="7" customFormat="1" ht="33" x14ac:dyDescent="0.2">
      <c r="A2" s="42"/>
      <c r="B2" s="14" t="s">
        <v>3</v>
      </c>
      <c r="C2" s="15" t="s">
        <v>35</v>
      </c>
      <c r="D2" s="15" t="s">
        <v>17</v>
      </c>
      <c r="E2" s="29"/>
      <c r="F2" s="29"/>
      <c r="G2" s="29"/>
      <c r="H2" s="29"/>
      <c r="I2" s="29">
        <f t="shared" ref="I2:I5" si="0">H2+G2</f>
        <v>0</v>
      </c>
      <c r="J2" s="1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70" s="6" customFormat="1" ht="33" x14ac:dyDescent="0.2">
      <c r="A3" s="42"/>
      <c r="B3" s="16" t="s">
        <v>4</v>
      </c>
      <c r="C3" s="28" t="s">
        <v>5</v>
      </c>
      <c r="D3" s="15" t="s">
        <v>17</v>
      </c>
      <c r="E3" s="29"/>
      <c r="F3" s="29"/>
      <c r="G3" s="29"/>
      <c r="H3" s="29"/>
      <c r="I3" s="29">
        <f t="shared" si="0"/>
        <v>0</v>
      </c>
      <c r="J3" s="1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70" s="7" customFormat="1" ht="49.5" x14ac:dyDescent="0.2">
      <c r="A4" s="42"/>
      <c r="B4" s="16" t="s">
        <v>6</v>
      </c>
      <c r="C4" s="15" t="s">
        <v>7</v>
      </c>
      <c r="D4" s="15" t="s">
        <v>17</v>
      </c>
      <c r="E4" s="29"/>
      <c r="F4" s="29"/>
      <c r="G4" s="29"/>
      <c r="H4" s="29"/>
      <c r="I4" s="29">
        <f t="shared" si="0"/>
        <v>0</v>
      </c>
      <c r="J4" s="1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</row>
    <row r="5" spans="1:70" s="7" customFormat="1" ht="66" x14ac:dyDescent="0.2">
      <c r="A5" s="42"/>
      <c r="B5" s="16" t="s">
        <v>8</v>
      </c>
      <c r="C5" s="15" t="s">
        <v>9</v>
      </c>
      <c r="D5" s="15" t="s">
        <v>17</v>
      </c>
      <c r="E5" s="29"/>
      <c r="F5" s="29"/>
      <c r="G5" s="29"/>
      <c r="H5" s="29"/>
      <c r="I5" s="29">
        <f t="shared" si="0"/>
        <v>0</v>
      </c>
      <c r="J5" s="1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</row>
    <row r="6" spans="1:70" s="6" customFormat="1" ht="82.5" x14ac:dyDescent="0.2">
      <c r="A6" s="33"/>
      <c r="B6" s="16" t="s">
        <v>10</v>
      </c>
      <c r="C6" s="15" t="s">
        <v>11</v>
      </c>
      <c r="D6" s="15" t="s">
        <v>17</v>
      </c>
      <c r="E6" s="29"/>
      <c r="F6" s="29"/>
      <c r="G6" s="29"/>
      <c r="H6" s="29"/>
      <c r="I6" s="29">
        <v>15000</v>
      </c>
      <c r="J6" s="15" t="s">
        <v>12</v>
      </c>
    </row>
    <row r="7" spans="1:70" s="6" customFormat="1" x14ac:dyDescent="0.2">
      <c r="A7" s="12" t="s">
        <v>18</v>
      </c>
      <c r="B7" s="12"/>
      <c r="C7" s="12"/>
      <c r="D7" s="12"/>
      <c r="E7" s="30"/>
      <c r="F7" s="30"/>
      <c r="G7" s="30"/>
      <c r="H7" s="30"/>
      <c r="I7" s="30">
        <f>SUM(I2:I6)</f>
        <v>15000</v>
      </c>
      <c r="J7" s="19"/>
    </row>
  </sheetData>
  <mergeCells count="1">
    <mergeCell ref="A2:A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"/>
  <sheetViews>
    <sheetView rightToLeft="1" tabSelected="1" topLeftCell="B1" zoomScale="90" zoomScaleNormal="90" workbookViewId="0">
      <pane ySplit="1" topLeftCell="A5" activePane="bottomLeft" state="frozen"/>
      <selection pane="bottomLeft" activeCell="O8" sqref="O8"/>
    </sheetView>
  </sheetViews>
  <sheetFormatPr defaultColWidth="17.875" defaultRowHeight="16.5" x14ac:dyDescent="0.2"/>
  <cols>
    <col min="1" max="1" width="25.875" style="3" customWidth="1"/>
    <col min="2" max="2" width="18.75" style="3" customWidth="1"/>
    <col min="3" max="3" width="21" style="3" customWidth="1"/>
    <col min="4" max="9" width="11.125" style="3" customWidth="1"/>
    <col min="10" max="10" width="9.625" style="3" customWidth="1"/>
    <col min="11" max="14" width="10.75" style="3" customWidth="1"/>
    <col min="15" max="15" width="13.75" style="3" bestFit="1" customWidth="1"/>
    <col min="16" max="16" width="32" style="3" customWidth="1"/>
    <col min="17" max="16384" width="17.875" style="3"/>
  </cols>
  <sheetData>
    <row r="1" spans="1:19" ht="66" x14ac:dyDescent="0.2">
      <c r="A1" s="13" t="s">
        <v>0</v>
      </c>
      <c r="B1" s="13" t="s">
        <v>21</v>
      </c>
      <c r="C1" s="13" t="s">
        <v>31</v>
      </c>
      <c r="D1" s="13" t="s">
        <v>23</v>
      </c>
      <c r="E1" s="13" t="s">
        <v>36</v>
      </c>
      <c r="F1" s="13" t="s">
        <v>37</v>
      </c>
      <c r="G1" s="13" t="s">
        <v>38</v>
      </c>
      <c r="H1" s="13" t="s">
        <v>39</v>
      </c>
      <c r="I1" s="13" t="s">
        <v>40</v>
      </c>
      <c r="J1" s="13" t="s">
        <v>22</v>
      </c>
      <c r="K1" s="13" t="s">
        <v>24</v>
      </c>
      <c r="L1" s="13" t="s">
        <v>25</v>
      </c>
      <c r="M1" s="13" t="s">
        <v>26</v>
      </c>
      <c r="N1" s="13" t="s">
        <v>27</v>
      </c>
      <c r="O1" s="13" t="s">
        <v>28</v>
      </c>
      <c r="P1" s="13" t="s">
        <v>2</v>
      </c>
      <c r="Q1" s="2"/>
      <c r="R1" s="2"/>
      <c r="S1" s="2"/>
    </row>
    <row r="2" spans="1:19" s="10" customFormat="1" ht="264" x14ac:dyDescent="0.2">
      <c r="A2" s="18" t="s">
        <v>13</v>
      </c>
      <c r="B2" s="34" t="s">
        <v>42</v>
      </c>
      <c r="C2" s="38" t="s">
        <v>62</v>
      </c>
      <c r="D2" s="19" t="s">
        <v>17</v>
      </c>
      <c r="E2" s="35" t="s">
        <v>30</v>
      </c>
      <c r="F2" s="37" t="s">
        <v>43</v>
      </c>
      <c r="G2" s="19" t="s">
        <v>44</v>
      </c>
      <c r="H2" s="19" t="s">
        <v>58</v>
      </c>
      <c r="I2" s="19" t="s">
        <v>59</v>
      </c>
      <c r="J2" s="19"/>
      <c r="K2" s="35" t="s">
        <v>30</v>
      </c>
      <c r="L2" s="20"/>
      <c r="M2" s="35" t="s">
        <v>30</v>
      </c>
      <c r="N2" s="35" t="s">
        <v>30</v>
      </c>
      <c r="O2" s="20">
        <f>(10020*2.5)+(7900*5)</f>
        <v>64550</v>
      </c>
      <c r="P2" s="27" t="s">
        <v>50</v>
      </c>
    </row>
    <row r="3" spans="1:19" s="10" customFormat="1" ht="115.5" x14ac:dyDescent="0.2">
      <c r="A3" s="41"/>
      <c r="B3" s="19" t="s">
        <v>73</v>
      </c>
      <c r="C3" s="10" t="s">
        <v>41</v>
      </c>
      <c r="D3" s="19" t="s">
        <v>19</v>
      </c>
      <c r="E3" s="19"/>
      <c r="F3" s="19" t="s">
        <v>72</v>
      </c>
      <c r="G3" s="19" t="s">
        <v>60</v>
      </c>
      <c r="H3" s="19"/>
      <c r="I3" s="19"/>
      <c r="J3" s="19" t="s">
        <v>29</v>
      </c>
      <c r="K3" s="31" t="s">
        <v>30</v>
      </c>
      <c r="L3" s="31" t="s">
        <v>30</v>
      </c>
      <c r="M3" s="31" t="s">
        <v>30</v>
      </c>
      <c r="N3" s="31" t="s">
        <v>30</v>
      </c>
      <c r="O3" s="20">
        <f>(1911*7)+(1116*7)+(827*7)</f>
        <v>26978</v>
      </c>
      <c r="P3" s="37" t="s">
        <v>46</v>
      </c>
    </row>
    <row r="4" spans="1:19" s="10" customFormat="1" ht="132" x14ac:dyDescent="0.2">
      <c r="A4" s="43" t="s">
        <v>14</v>
      </c>
      <c r="B4" s="19" t="s">
        <v>45</v>
      </c>
      <c r="C4" s="19" t="s">
        <v>66</v>
      </c>
      <c r="D4" s="19" t="s">
        <v>19</v>
      </c>
      <c r="E4" s="35" t="s">
        <v>30</v>
      </c>
      <c r="F4" s="19" t="s">
        <v>64</v>
      </c>
      <c r="G4" s="19"/>
      <c r="I4" s="37" t="s">
        <v>47</v>
      </c>
      <c r="J4" s="19" t="s">
        <v>29</v>
      </c>
      <c r="K4" s="31" t="s">
        <v>30</v>
      </c>
      <c r="L4" s="31" t="s">
        <v>30</v>
      </c>
      <c r="M4" s="31" t="s">
        <v>30</v>
      </c>
      <c r="N4" s="31" t="s">
        <v>30</v>
      </c>
      <c r="O4" s="20">
        <f>(200*2*6)+(310*6)+300</f>
        <v>4560</v>
      </c>
      <c r="P4" s="27" t="s">
        <v>63</v>
      </c>
    </row>
    <row r="5" spans="1:19" s="10" customFormat="1" ht="132" x14ac:dyDescent="0.2">
      <c r="A5" s="44"/>
      <c r="B5" s="19" t="s">
        <v>48</v>
      </c>
      <c r="C5" s="19" t="s">
        <v>67</v>
      </c>
      <c r="D5" s="19" t="s">
        <v>17</v>
      </c>
      <c r="E5" s="35" t="s">
        <v>30</v>
      </c>
      <c r="F5" s="19" t="s">
        <v>57</v>
      </c>
      <c r="G5" s="19"/>
      <c r="H5" s="37" t="s">
        <v>51</v>
      </c>
      <c r="I5" s="19" t="s">
        <v>53</v>
      </c>
      <c r="J5" s="19"/>
      <c r="K5" s="35" t="s">
        <v>30</v>
      </c>
      <c r="L5" s="35" t="s">
        <v>30</v>
      </c>
      <c r="M5" s="35" t="s">
        <v>30</v>
      </c>
      <c r="N5" s="35" t="s">
        <v>30</v>
      </c>
      <c r="O5" s="20">
        <f>500*25</f>
        <v>12500</v>
      </c>
      <c r="P5" s="27" t="s">
        <v>69</v>
      </c>
    </row>
    <row r="6" spans="1:19" s="10" customFormat="1" ht="132" x14ac:dyDescent="0.2">
      <c r="A6" s="44"/>
      <c r="B6" s="19" t="s">
        <v>49</v>
      </c>
      <c r="C6" s="19" t="s">
        <v>65</v>
      </c>
      <c r="D6" s="19" t="s">
        <v>17</v>
      </c>
      <c r="E6" s="35" t="s">
        <v>30</v>
      </c>
      <c r="F6" s="19" t="s">
        <v>57</v>
      </c>
      <c r="G6" s="19"/>
      <c r="H6" s="40" t="s">
        <v>52</v>
      </c>
      <c r="I6" s="19" t="s">
        <v>53</v>
      </c>
      <c r="J6" s="19"/>
      <c r="K6" s="35" t="s">
        <v>30</v>
      </c>
      <c r="L6" s="35" t="s">
        <v>30</v>
      </c>
      <c r="M6" s="35" t="s">
        <v>30</v>
      </c>
      <c r="N6" s="35" t="s">
        <v>30</v>
      </c>
      <c r="O6" s="20">
        <f>500*25</f>
        <v>12500</v>
      </c>
      <c r="P6" s="27" t="s">
        <v>68</v>
      </c>
    </row>
    <row r="7" spans="1:19" s="10" customFormat="1" ht="90" customHeight="1" x14ac:dyDescent="0.2">
      <c r="A7" s="44"/>
      <c r="B7" s="19" t="s">
        <v>70</v>
      </c>
      <c r="C7" s="39" t="s">
        <v>71</v>
      </c>
      <c r="D7" s="19" t="s">
        <v>17</v>
      </c>
      <c r="E7" s="35" t="s">
        <v>30</v>
      </c>
      <c r="F7" s="19" t="s">
        <v>56</v>
      </c>
      <c r="G7" s="19"/>
      <c r="H7" s="40" t="s">
        <v>54</v>
      </c>
      <c r="I7" s="36" t="s">
        <v>55</v>
      </c>
      <c r="J7" s="19"/>
      <c r="K7" s="35" t="s">
        <v>30</v>
      </c>
      <c r="L7" s="35" t="s">
        <v>30</v>
      </c>
      <c r="M7" s="35" t="s">
        <v>30</v>
      </c>
      <c r="N7" s="35" t="s">
        <v>30</v>
      </c>
      <c r="O7" s="20">
        <f>1000*5</f>
        <v>5000</v>
      </c>
      <c r="P7" s="27" t="s">
        <v>61</v>
      </c>
    </row>
    <row r="8" spans="1:19" s="10" customFormat="1" x14ac:dyDescent="0.2">
      <c r="A8" s="18"/>
      <c r="B8" s="12"/>
      <c r="C8" s="12"/>
      <c r="D8" s="12"/>
      <c r="E8" s="12"/>
      <c r="F8" s="12"/>
      <c r="G8" s="12"/>
      <c r="H8" s="12"/>
      <c r="I8" s="12"/>
      <c r="J8" s="12"/>
      <c r="K8" s="21"/>
      <c r="L8" s="21"/>
      <c r="M8" s="21"/>
      <c r="N8" s="21"/>
      <c r="O8" s="21">
        <f>SUM(O2:O7)</f>
        <v>126088</v>
      </c>
      <c r="P8" s="19"/>
    </row>
    <row r="9" spans="1:19" x14ac:dyDescent="0.2">
      <c r="A9" s="9"/>
    </row>
    <row r="10" spans="1:19" x14ac:dyDescent="0.2">
      <c r="A10" s="9"/>
    </row>
    <row r="11" spans="1:19" x14ac:dyDescent="0.2">
      <c r="A11" s="9"/>
    </row>
  </sheetData>
  <mergeCells count="1">
    <mergeCell ref="A4:A7"/>
  </mergeCells>
  <dataValidations count="1">
    <dataValidation type="list" allowBlank="1" showInputMessage="1" showErrorMessage="1" sqref="J2:J8">
      <formula1>"רווחה, חינוך, בריאות"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"/>
  <sheetViews>
    <sheetView rightToLeft="1" zoomScale="80" zoomScaleNormal="80" workbookViewId="0">
      <selection activeCell="B12" sqref="B12:B14"/>
    </sheetView>
  </sheetViews>
  <sheetFormatPr defaultColWidth="17.875" defaultRowHeight="16.5" x14ac:dyDescent="0.2"/>
  <cols>
    <col min="1" max="1" width="25.875" style="3" customWidth="1"/>
    <col min="2" max="2" width="32.375" style="3" customWidth="1"/>
    <col min="3" max="3" width="21" style="3" customWidth="1"/>
    <col min="4" max="4" width="10" style="3" customWidth="1"/>
    <col min="5" max="5" width="9.75" style="3" customWidth="1"/>
    <col min="6" max="9" width="10" style="3" customWidth="1"/>
    <col min="10" max="10" width="26" style="3" customWidth="1"/>
    <col min="11" max="16384" width="17.875" style="3"/>
  </cols>
  <sheetData>
    <row r="1" spans="1:13" ht="66" x14ac:dyDescent="0.2">
      <c r="A1" s="13" t="s">
        <v>0</v>
      </c>
      <c r="B1" s="13" t="s">
        <v>33</v>
      </c>
      <c r="C1" s="13" t="s">
        <v>1</v>
      </c>
      <c r="D1" s="13" t="s">
        <v>23</v>
      </c>
      <c r="E1" s="13" t="s">
        <v>24</v>
      </c>
      <c r="F1" s="13" t="s">
        <v>25</v>
      </c>
      <c r="G1" s="13" t="s">
        <v>26</v>
      </c>
      <c r="H1" s="13" t="s">
        <v>27</v>
      </c>
      <c r="I1" s="13" t="s">
        <v>28</v>
      </c>
      <c r="J1" s="17" t="s">
        <v>2</v>
      </c>
      <c r="K1" s="2"/>
      <c r="L1" s="2"/>
      <c r="M1" s="2"/>
    </row>
    <row r="2" spans="1:13" s="8" customFormat="1" ht="99" x14ac:dyDescent="0.2">
      <c r="A2" s="4" t="s">
        <v>15</v>
      </c>
      <c r="B2" s="24" t="s">
        <v>16</v>
      </c>
      <c r="C2" s="25" t="s">
        <v>34</v>
      </c>
      <c r="D2" s="25" t="s">
        <v>17</v>
      </c>
      <c r="E2" s="32" t="s">
        <v>30</v>
      </c>
      <c r="F2" s="25"/>
      <c r="G2" s="26"/>
      <c r="H2" s="25"/>
      <c r="I2" s="26">
        <v>40000</v>
      </c>
      <c r="J2" s="25"/>
    </row>
    <row r="3" spans="1:13" x14ac:dyDescent="0.2">
      <c r="B3" s="22" t="s">
        <v>20</v>
      </c>
      <c r="C3" s="22"/>
      <c r="D3" s="22"/>
      <c r="E3" s="23"/>
      <c r="F3" s="23"/>
      <c r="G3" s="23"/>
      <c r="H3" s="23"/>
      <c r="I3" s="23">
        <f t="shared" ref="I3" si="0">SUM(I2)</f>
        <v>40000</v>
      </c>
      <c r="J3" s="27"/>
    </row>
    <row r="4" spans="1:13" x14ac:dyDescent="0.2">
      <c r="A4" s="9"/>
      <c r="B4" s="11"/>
    </row>
    <row r="5" spans="1:13" x14ac:dyDescent="0.2">
      <c r="A5" s="9"/>
      <c r="B5" s="11"/>
    </row>
    <row r="6" spans="1:13" x14ac:dyDescent="0.2">
      <c r="A6" s="9"/>
    </row>
    <row r="7" spans="1:13" x14ac:dyDescent="0.2">
      <c r="A7" s="9"/>
      <c r="B7" s="11"/>
    </row>
    <row r="8" spans="1:13" x14ac:dyDescent="0.2">
      <c r="B8" s="11"/>
    </row>
    <row r="9" spans="1:13" x14ac:dyDescent="0.2">
      <c r="B9" s="11"/>
    </row>
    <row r="10" spans="1:13" x14ac:dyDescent="0.2">
      <c r="B10" s="11"/>
    </row>
    <row r="11" spans="1:13" x14ac:dyDescent="0.2">
      <c r="B11" s="11"/>
    </row>
    <row r="12" spans="1:13" x14ac:dyDescent="0.2">
      <c r="B12" s="11"/>
    </row>
    <row r="13" spans="1:13" x14ac:dyDescent="0.2">
      <c r="B13" s="11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8F158D1F7A25E46BD0921279E5DAFCE" ma:contentTypeVersion="13" ma:contentTypeDescription="צור מסמך חדש." ma:contentTypeScope="" ma:versionID="1a1d6b0ef525393e7894b16d4460c5a3">
  <xsd:schema xmlns:xsd="http://www.w3.org/2001/XMLSchema" xmlns:xs="http://www.w3.org/2001/XMLSchema" xmlns:p="http://schemas.microsoft.com/office/2006/metadata/properties" xmlns:ns3="18972e02-aacb-48eb-940f-4552ce181d09" xmlns:ns4="ec432123-da0d-440b-9250-5e5fc44f50f2" targetNamespace="http://schemas.microsoft.com/office/2006/metadata/properties" ma:root="true" ma:fieldsID="d716b84a08bc42e1e3274be5abe2b979" ns3:_="" ns4:_="">
    <xsd:import namespace="18972e02-aacb-48eb-940f-4552ce181d09"/>
    <xsd:import namespace="ec432123-da0d-440b-9250-5e5fc44f50f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72e02-aacb-48eb-940f-4552ce181d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של רמז לשיתוף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32123-da0d-440b-9250-5e5fc44f5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6E8E36-AA82-4E3A-90DA-161416A7C46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8972e02-aacb-48eb-940f-4552ce181d09"/>
    <ds:schemaRef ds:uri="ec432123-da0d-440b-9250-5e5fc44f50f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02934E-0C64-4B91-A78A-3E768872F6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1FBE75-2668-4062-92EC-86F832EBD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972e02-aacb-48eb-940f-4552ce181d09"/>
    <ds:schemaRef ds:uri="ec432123-da0d-440b-9250-5e5fc44f5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רשות</vt:lpstr>
      <vt:lpstr>הורים</vt:lpstr>
      <vt:lpstr>אנשי מקצוע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 Yogev</dc:creator>
  <cp:lastModifiedBy>Rotem Azar Eliyahu</cp:lastModifiedBy>
  <dcterms:created xsi:type="dcterms:W3CDTF">2020-03-12T11:38:55Z</dcterms:created>
  <dcterms:modified xsi:type="dcterms:W3CDTF">2020-05-14T04:29:51Z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0x010100A8F158D1F7A25E46BD0921279E5DAFCE</vt:lpwstr>
  </property>
</Properties>
</file>