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tif\OneDrive - Rashi Foundation\מיזם הינקות\מנהלות יישוביות\סטטוס שנה א - דיון\"/>
    </mc:Choice>
  </mc:AlternateContent>
  <bookViews>
    <workbookView xWindow="0" yWindow="0" windowWidth="20490" windowHeight="7680" activeTab="4"/>
  </bookViews>
  <sheets>
    <sheet name="רשות" sheetId="1" r:id="rId1"/>
    <sheet name="מסגרות" sheetId="2" r:id="rId2"/>
    <sheet name="הורים" sheetId="3" r:id="rId3"/>
    <sheet name="אנשי מקצוע" sheetId="4" r:id="rId4"/>
    <sheet name="תקציב מאושר" sheetId="8" r:id="rId5"/>
    <sheet name="נתונים מספריים ומערכת המידע" sheetId="9" r:id="rId6"/>
    <sheet name="נתונים" sheetId="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8" l="1"/>
  <c r="I13" i="8"/>
  <c r="M13" i="8"/>
  <c r="Q13" i="8" l="1"/>
  <c r="H12" i="8"/>
  <c r="H11" i="8"/>
  <c r="P13" i="8" l="1"/>
  <c r="R13" i="8" s="1"/>
  <c r="L13" i="8"/>
  <c r="N13" i="8" s="1"/>
  <c r="H13" i="8"/>
  <c r="J13" i="8" s="1"/>
  <c r="R11" i="8"/>
  <c r="N11" i="8"/>
  <c r="J11" i="8"/>
  <c r="D11" i="8"/>
  <c r="D13" i="8" s="1"/>
  <c r="R10" i="8"/>
  <c r="N10" i="8"/>
  <c r="J10" i="8"/>
  <c r="F10" i="8"/>
  <c r="R9" i="8"/>
  <c r="N9" i="8"/>
  <c r="J9" i="8"/>
  <c r="F9" i="8"/>
  <c r="R8" i="8"/>
  <c r="N8" i="8"/>
  <c r="J8" i="8"/>
  <c r="F8" i="8"/>
  <c r="R7" i="8"/>
  <c r="N7" i="8"/>
  <c r="J7" i="8"/>
  <c r="F7" i="8"/>
  <c r="R6" i="8"/>
  <c r="N6" i="8"/>
  <c r="J6" i="8"/>
  <c r="F6" i="8"/>
  <c r="R5" i="8"/>
  <c r="N5" i="8"/>
  <c r="J5" i="8"/>
  <c r="F5" i="8"/>
  <c r="R4" i="8"/>
  <c r="N4" i="8"/>
  <c r="J4" i="8"/>
  <c r="F4" i="8"/>
  <c r="R3" i="8"/>
  <c r="N3" i="8"/>
  <c r="J3" i="8"/>
  <c r="F3" i="8"/>
  <c r="R2" i="8"/>
  <c r="N2" i="8"/>
  <c r="J2" i="8"/>
  <c r="F2" i="8"/>
  <c r="F13" i="8" l="1"/>
  <c r="S14" i="8" s="1"/>
  <c r="S13" i="8"/>
  <c r="F11" i="8"/>
  <c r="S11" i="8"/>
  <c r="H17" i="4" l="1"/>
  <c r="G17" i="4"/>
  <c r="H18" i="3"/>
  <c r="H18" i="2"/>
  <c r="I18" i="2"/>
  <c r="G18" i="2"/>
  <c r="H20" i="1"/>
  <c r="G20" i="1"/>
</calcChain>
</file>

<file path=xl/comments1.xml><?xml version="1.0" encoding="utf-8"?>
<comments xmlns="http://schemas.openxmlformats.org/spreadsheetml/2006/main">
  <authors>
    <author>Ruti Feuchtwanger</author>
  </authors>
  <commentList>
    <comment ref="E21"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2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2.xml><?xml version="1.0" encoding="utf-8"?>
<comments xmlns="http://schemas.openxmlformats.org/spreadsheetml/2006/main">
  <authors>
    <author>Ruti Feuchtwanger</author>
  </authors>
  <commentList>
    <comment ref="E19"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9"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3.xml><?xml version="1.0" encoding="utf-8"?>
<comments xmlns="http://schemas.openxmlformats.org/spreadsheetml/2006/main">
  <authors>
    <author>Ruti Feuchtwanger</author>
  </authors>
  <commentList>
    <comment ref="G18" authorId="0" shapeId="0">
      <text>
        <r>
          <rPr>
            <b/>
            <sz val="9"/>
            <color indexed="81"/>
            <rFont val="Tahoma"/>
            <family val="2"/>
          </rPr>
          <t>Ruti Feuchtwanger:</t>
        </r>
        <r>
          <rPr>
            <sz val="9"/>
            <color indexed="81"/>
            <rFont val="Tahoma"/>
            <family val="2"/>
          </rPr>
          <t xml:space="preserve">
זירה ללא תכנון</t>
        </r>
      </text>
    </comment>
    <comment ref="E19"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9"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4.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5.xml><?xml version="1.0" encoding="utf-8"?>
<comments xmlns="http://schemas.openxmlformats.org/spreadsheetml/2006/main">
  <authors>
    <author>Ruti Feuchtwanger</author>
  </authors>
  <commentList>
    <comment ref="G2" authorId="0" shapeId="0">
      <text>
        <r>
          <rPr>
            <b/>
            <sz val="9"/>
            <color indexed="81"/>
            <rFont val="Tahoma"/>
            <charset val="177"/>
          </rPr>
          <t>Ruti Feuchtwanger:</t>
        </r>
        <r>
          <rPr>
            <sz val="9"/>
            <color indexed="81"/>
            <rFont val="Tahoma"/>
            <charset val="177"/>
          </rPr>
          <t xml:space="preserve">
הסעיף לא הופיע, הוספתי </t>
        </r>
      </text>
    </comment>
  </commentList>
</comments>
</file>

<file path=xl/sharedStrings.xml><?xml version="1.0" encoding="utf-8"?>
<sst xmlns="http://schemas.openxmlformats.org/spreadsheetml/2006/main" count="413" uniqueCount="286">
  <si>
    <t>צייני 3 הזדמנויות/זרזים עיקריים בזירה: (גורמים חשובים, תשתיות, תקציבים, שיקולים פוליטיים)</t>
  </si>
  <si>
    <t>צייני 3 אתגרים/פערים עיקריים בזירה: (גורמים חשובים, תשתיות, תקציבים, שיקולים פוליטיים)</t>
  </si>
  <si>
    <t>פעולות</t>
  </si>
  <si>
    <t>סטטוס ביצוע</t>
  </si>
  <si>
    <t>הושלם</t>
  </si>
  <si>
    <t>בהמתנה</t>
  </si>
  <si>
    <t>בוטל</t>
  </si>
  <si>
    <t>בתכנון</t>
  </si>
  <si>
    <t>הסברים</t>
  </si>
  <si>
    <t>אתגרים</t>
  </si>
  <si>
    <t>הזדמנויות</t>
  </si>
  <si>
    <t>יצירת מנגנוני עירוב הורים בקבלת החלטות</t>
  </si>
  <si>
    <t>הכשרות למנהלות הגיל הרך הרשותיות</t>
  </si>
  <si>
    <t>קיום מפגשים קבועים של ועדת הגיל הרך</t>
  </si>
  <si>
    <t>מיפוי כלל המענים לגיל הרך ביישוב</t>
  </si>
  <si>
    <t>פיתוח תכנית עבודה ברמת המענים והשירותים להורים ויישומה בפועל</t>
  </si>
  <si>
    <t>אמצעי לריכוז והנגשת מידע עבור הורים ונשות/אנשי מקצוע</t>
  </si>
  <si>
    <t>יצירה ותחזוק מנגנוני תקשורת בין הרשות לארגונים</t>
  </si>
  <si>
    <t>פגישות שוטפות בין המנהלת הרשותית לבין המפקחת היישובית ומנהלת התחום מטעם האגף במחוז</t>
  </si>
  <si>
    <t>הפצת ערכת רישוי למסגרות הפרטיות</t>
  </si>
  <si>
    <t>מקור סיוע למייצגות המסגרות הפרטיות בנושא תהליך הרישוי</t>
  </si>
  <si>
    <t>הובלה יישובית</t>
  </si>
  <si>
    <t>מסגרות</t>
  </si>
  <si>
    <t>הורים</t>
  </si>
  <si>
    <t>אנשי מקצוע</t>
  </si>
  <si>
    <t>יעדי תוצאה</t>
  </si>
  <si>
    <t>חיזוק איכות המסגרות המפוקחות בהיבטים מבניים ותהליכיים</t>
  </si>
  <si>
    <t>שיפור שלומות, מוטיבציה ותחושת ערך של צוותי חינוך-טיפול</t>
  </si>
  <si>
    <t>חיזוק הקשרים מעון-רשות, מעון-הורים ומעון-מעון</t>
  </si>
  <si>
    <t>חיבור מנהלות  מסגרות פרטיות לרשות</t>
  </si>
  <si>
    <t>הכשרות במעונות ובמשפחתונים</t>
  </si>
  <si>
    <t>יישום תכנית העבודה הנוגעת לסביבה חינוכית ותנאי העבודה של צוותי המעונות</t>
  </si>
  <si>
    <t>גיוס כוח אדם בהתאם לסטנדרטים לפי תכנית העבודה היישובית</t>
  </si>
  <si>
    <t>הדרכות פרטניות למטפלות</t>
  </si>
  <si>
    <t>ימי עיון, העשרה והשתלמויות לפי תכניות העבודה היישוביות</t>
  </si>
  <si>
    <t>פורום מנהלות מעון</t>
  </si>
  <si>
    <t>קיום מנגנוני תקשורת מוסדרים בין הורים לצוותי המעונות</t>
  </si>
  <si>
    <t>מיפוי מסגרות פרטיות ברשות</t>
  </si>
  <si>
    <t>פורום מסגרות פרטיות</t>
  </si>
  <si>
    <t>ראו גם תפוקות הנוגעות לתהליך הרישוי @ביעד  3 בזירת הרשות</t>
  </si>
  <si>
    <t>ההורים מזהים את מערך השירותים הרשותי ככתובת מקצועית רלוונטית לכל מנעד הצרכים שלהם ושל ילדיהם בגיל הינקות</t>
  </si>
  <si>
    <t>שביעות רצון מרמת השירותים והמענים, מזמינותם ומיחס נותני השירותים</t>
  </si>
  <si>
    <t>שיפור יכולת ההתמודדות עם אתגרי ההורות בשנים הראשונות</t>
  </si>
  <si>
    <t xml:space="preserve">אמצעי לריכוז והנגשת מידע להורים בנושא שירותים ומענים להם ולילדיהם </t>
  </si>
  <si>
    <t>קיום מנגנונים וערוצי תקשורת בין מומחית גיל הינקות לבין כלל נשות/אנשי המקצוע והמסגרות</t>
  </si>
  <si>
    <t>הכשרה בין-מקצועית</t>
  </si>
  <si>
    <t>הכשרות בין-מקצועיות בהתאם ל"הורים במרכז"</t>
  </si>
  <si>
    <t>פיתוח והתאמה של מענים ושירותים</t>
  </si>
  <si>
    <t>פיתוח והנגשה של מענים ושירותים רלוונטיים</t>
  </si>
  <si>
    <t>שילוב ממוקד של תכנים העוסקים בגורמי סיכון (בטיחות, בריאות) ובחשיבות אינטראקציות בתכניות העבודה הכלליות בזירת ההורים</t>
  </si>
  <si>
    <t>הפצה והנגשה של מדריך "הורים במרכז" להורים</t>
  </si>
  <si>
    <t xml:space="preserve">הגברת יכולת הזיהוי של ילדים המתקשים בתפקודם ושיפור יכולת ההתמודדות עם קשיים </t>
  </si>
  <si>
    <t>הטמעת גישה מכבדת כלפי הורים מקבלי שירות, הרואה בהם שותפים לתהליכי הטיפול</t>
  </si>
  <si>
    <t>ביסוס היכרות וקשר בין אנשי המקצוע</t>
  </si>
  <si>
    <r>
      <t>צייני 2 הישגים בולטים, ו</t>
    </r>
    <r>
      <rPr>
        <b/>
        <sz val="11"/>
        <color theme="1"/>
        <rFont val="Segoe UI Light"/>
        <family val="2"/>
      </rPr>
      <t>מה איפשר אותם:</t>
    </r>
  </si>
  <si>
    <r>
      <t>הצביעי על 2 צעדים מרכזיים לקידום הזירה בטווח הקרוב, ו</t>
    </r>
    <r>
      <rPr>
        <b/>
        <sz val="11"/>
        <color theme="1"/>
        <rFont val="Segoe UI Light"/>
        <family val="2"/>
      </rPr>
      <t>איך ניתן להשיגם</t>
    </r>
    <r>
      <rPr>
        <sz val="11"/>
        <color theme="1"/>
        <rFont val="Segoe UI Light"/>
        <family val="2"/>
      </rPr>
      <t>:</t>
    </r>
  </si>
  <si>
    <t>הטמעת תפיסה, שפה ותורת עבודה הקושרת בין הורים, מחנכות-מטפלות ונשות מקצוע</t>
  </si>
  <si>
    <t>בתהליך</t>
  </si>
  <si>
    <t>זירה/ מענה</t>
  </si>
  <si>
    <t>סה"כ</t>
  </si>
  <si>
    <t>הערות</t>
  </si>
  <si>
    <t>מסגרות תחילה</t>
  </si>
  <si>
    <t>סדנאות בין דיסיפלינריות</t>
  </si>
  <si>
    <t>פירסומים</t>
  </si>
  <si>
    <t>שיפור תקינה במעונות 3 מפעילים</t>
  </si>
  <si>
    <t>התאמת סביבה חינוכית</t>
  </si>
  <si>
    <t>משפחתונים</t>
  </si>
  <si>
    <t>טרם תוכנן</t>
  </si>
  <si>
    <t>תקציב לפי זירות</t>
  </si>
  <si>
    <t>מסגרות תחילה - הכשרת מדריכות</t>
  </si>
  <si>
    <t>תקציב מאושר</t>
  </si>
  <si>
    <t>ביצוע תקציבי</t>
  </si>
  <si>
    <t>סכום זה מיועד לכלל התפוקות של המשפחתונים. צריך לפרט ניצול פר תפוקה</t>
  </si>
  <si>
    <t>תקציב זירה</t>
  </si>
  <si>
    <t>גיוס מומחית ינקות</t>
  </si>
  <si>
    <t>הכשרות לאנשי/נשות מקצוע בנושא חסמים משמעותיים להתפתחות מיטבית ובנושא רצף הטיפול וחלוקת סמכויות</t>
  </si>
  <si>
    <t>הפצת מדריך "הורים במרכז" לאנשי המקצוע</t>
  </si>
  <si>
    <t>הכשרות בין-מקצועיות לאנשי/נשות המקצוע</t>
  </si>
  <si>
    <t>הגדלת התמיכה הרשותית בכלל המסגרות לגיל הינקות ביישוב</t>
  </si>
  <si>
    <t>חיזוק מערך השירותים והמענים ודיוקם בהתאם לצורך היישובי</t>
  </si>
  <si>
    <t>פרסום ושיווק</t>
  </si>
  <si>
    <t>תא אפור - תפוקה שאיננה מופיעה במודל הלוגי</t>
  </si>
  <si>
    <t>תפוקות</t>
  </si>
  <si>
    <t>מדד תפוקה מתוכנן</t>
  </si>
  <si>
    <t>מדד תפוקה בפועל</t>
  </si>
  <si>
    <r>
      <t xml:space="preserve">יצירת פורום מנהלות מעונות ומפגשים קבועים </t>
    </r>
    <r>
      <rPr>
        <b/>
        <sz val="11"/>
        <color theme="5"/>
        <rFont val="Segoe UI Light"/>
        <family val="2"/>
      </rPr>
      <t>(תקציב בזירת מסגרות)</t>
    </r>
  </si>
  <si>
    <r>
      <t xml:space="preserve">יצירת פורום מייצגות מסגרות פרטיות וקיום מפגשים עתיים </t>
    </r>
    <r>
      <rPr>
        <b/>
        <sz val="11"/>
        <color theme="5"/>
        <rFont val="Segoe UI Light"/>
        <family val="2"/>
      </rPr>
      <t>(תקציב בזירת מסגרות)</t>
    </r>
  </si>
  <si>
    <r>
      <t xml:space="preserve">קיום הכשרות לרכזות המשפחתונים </t>
    </r>
    <r>
      <rPr>
        <b/>
        <sz val="11"/>
        <color theme="5"/>
        <rFont val="Segoe UI Light"/>
        <family val="2"/>
      </rPr>
      <t>(תקציב בזירת מסגרות)</t>
    </r>
  </si>
  <si>
    <r>
      <t xml:space="preserve">הכשרות במסגרות הפרטיות בנושא תהליך הרישוי </t>
    </r>
    <r>
      <rPr>
        <b/>
        <sz val="11"/>
        <color theme="5"/>
        <rFont val="Segoe UI Light"/>
        <family val="2"/>
      </rPr>
      <t>(תקציב בזירת מסגרות)</t>
    </r>
  </si>
  <si>
    <r>
      <t xml:space="preserve">גיוס מומחה/ית גיל ינקות </t>
    </r>
    <r>
      <rPr>
        <b/>
        <sz val="11"/>
        <color theme="5"/>
        <rFont val="Segoe UI Light"/>
        <family val="2"/>
      </rPr>
      <t>(תקציב בתקציב הורים)</t>
    </r>
  </si>
  <si>
    <t xml:space="preserve">יום חשיפה מנהלות </t>
  </si>
  <si>
    <t>מבנה ארגוני - הגדרה והסכמה</t>
  </si>
  <si>
    <t>ביצוע בפועל</t>
  </si>
  <si>
    <t>יתרה</t>
  </si>
  <si>
    <t>הדרכה במשפחתונים</t>
  </si>
  <si>
    <t>שיתוף פעולה של כלל הגורמים והשותפים לעבודה תהליכית ומערכתית להצלחת תחום הינקות</t>
  </si>
  <si>
    <t>משבר עם שותפה משמעותית לדרך (מנהלת מג"ר), מעל שנה של עבודת גיוס וחיזור הצליחו אולם הדרך הייתה מורכבת ואיטית כמעט עד להרמת ידיים</t>
  </si>
  <si>
    <t>גיוס שיתופי פעולה מצד שותפים רבים ברשות היה תהליך ארוך ומורכב, חוסר אמון כלפי "עובדת רות" המבקשת נתונים ומידע. כיום זה מאחוריי.</t>
  </si>
  <si>
    <t>חשש וחוסר אמון מצד כלל המסגרות ברשות כלפי עובדת רשות שפונה אליהם בבקשה לשיתוף פעולה וקבלת מידע</t>
  </si>
  <si>
    <t>לאחר גיוס כלל המסגרות נוצלה ההזדמנות לחבר יחד מנהלות מעונות/משפחתונים/מסגרות פרטיות למפגשי גיבוש והעשרה שעשו חיבורים וחיזוקים מדהימים וחיברו את כולם למטרה ואף עשו "הד" בכל העיר</t>
  </si>
  <si>
    <t>עבודת החיבורים למסגרות והארגונים מטעם הרשות יצרה חיבורים ולמידת עמיתים, וכבר אין עניין בתחרות ביניהם אלא רצון להיפגש וללמוד ביחד</t>
  </si>
  <si>
    <t>לקיחת אחריות הרשות על גילי ינקות והתחלת העבודה בפועל בנושא היו מורכבים להתנעה. אתגר גם לעתיד להטמעה בקרב כל העוסקים בגיל הרך, כולל מנהלת הגיל הרך</t>
  </si>
  <si>
    <t>הובלת מהלך היכרות עם חוק הפיקוח, סטנדרטים של האגף, קיום קורס עזרה ראשונה והתנהלות בטוחה, והשתתפות בנות ממסגרות פרטיות בקורסי סוג 1+2</t>
  </si>
  <si>
    <t>תמיכה משמעותית ושיתוף פעולה מלא של מנהל מחלקת החינוך</t>
  </si>
  <si>
    <t>העלאת תחום הינקות על סדר היום הישובי- איפשרו אותם הרבה עקביות, גיוס, עבודת שטח וזמן רב ליצירת שיתופי פעולה</t>
  </si>
  <si>
    <t>יצירת שפה אחידה ושיתוף פעולה בין השותפים, כולל מסגרות פרטיות - איפשר זאת הצעדי מסעיף קודם</t>
  </si>
  <si>
    <t>הרשות הפכה ככתובת ארגונית ומקצועית לכלל המסגרות בגילי לידה עד 3 בעיר</t>
  </si>
  <si>
    <t xml:space="preserve">סיוע ותמיכה למסגרות הלא מפוקחות להתקרבות לסמל, לקבלת הדרכותת ותקציבים מהאגף </t>
  </si>
  <si>
    <t>הפיכת המרכז לגיל הרך לכתובת להורים וילדים בגילי לידה עד 3 בנושאים התפתחותיים, טיפוליים והעשרתיים</t>
  </si>
  <si>
    <t>נסיעה חודשית להשתתפות בהכשרה בבן שמן</t>
  </si>
  <si>
    <t>ללא היעדרות כל השנה</t>
  </si>
  <si>
    <t>ללמוד מכל הנושאים שנבחרו! המפגש המשותף צפון דרום, היכרות עם ישובים נוספים ולמידה מהם.</t>
  </si>
  <si>
    <t>מאמצים להגיע בכל מחיר וזמן כולל רמאדן</t>
  </si>
  <si>
    <t>חשיבה מעמיקה מאיזה תחום תגיע ולאחר שהוחלט על השפ"ח נעשו פגישות חשיבה עם אליסה אלון פסיכולוגית מחוזית, דר' עאטף מנהל השפ"ח, שרית מצר ומוחמד שאמה, ולאחר החשיבות המשותפות נעשו מספר ראיונות עד לקבלת רג'דה דיראווי בחצי משרה.</t>
  </si>
  <si>
    <t>תוכננה להיקלט בנובמבר-דצמבר</t>
  </si>
  <si>
    <t>נקלטה במרץ</t>
  </si>
  <si>
    <t>ניסיון בעבודה עם הורים ובגני ילדים. רג'דה קיבלה חומרי ידע רבים לכניסה לתפקיד, קראה את כולם ויצרה קשרים עם שותפים רבים לטובת התמקצעות. רג'דה הגיעה לרקע שותפים מבוסס בגיל הרך וכן קיבלה ליווי צמוד ממנהלת הגיל הרך</t>
  </si>
  <si>
    <t>מדובר בחברי ועדה קבועים וקיימים. כדי להפגישם צריך לתאם מראש- לקיחת 2 ימים מתאימים מכל שותף וכך נבחרים ימים ושעה מתאימים לכולם שנשלחים בזימון מסודר ע"י מנהל מחלקת החינוך</t>
  </si>
  <si>
    <t>כל מה שתוכנן בוצע- 4 ועדות מורחבות ועוד כמה מצומצמות</t>
  </si>
  <si>
    <t>קושי בתיאום בין כולם אך בעיקר מול טיפות החלב (בירוקרטיה והירארכיה)</t>
  </si>
  <si>
    <t>רתימה ומחויבות המשתתפים לתחום ולתכנים שעלו</t>
  </si>
  <si>
    <t>בשלב זה נעשו פגישות של מומחית הינקות עם הורים במעונות המפוקחים בלבד בתיאום עם מנהלות המעונות. בהמשך יעשו פגישות עם הורים נוספים</t>
  </si>
  <si>
    <t>תוכננו מפגשים להורי כלל המעונות</t>
  </si>
  <si>
    <t>בוצעו 3 מפגשים מתוך 4</t>
  </si>
  <si>
    <t>היה קושי בגיוס ההורים בשל העובדה שמדובר במפגש ראשון מסוג זה בתוך המעון</t>
  </si>
  <si>
    <t>שיתופי פעולה מצד מנהלות המעונות והמטפלות שנכחו וסייעו לקיום המפגש, והתכנון של מנהלת הגיל הרך ורג'דה יצרו חשיבה מעמיקה ושיווק טוב</t>
  </si>
  <si>
    <t>בשלב זה בוסס קשר טוב מאוד עם אנשי המקצוע החברים בועדת ההיגוי בדרך של שיחות וקשר שוטף, פגישות קבועות וועדות ההיגוי. בהמשך הקשרים יורחבו במסגרת ההכשרה הבין מקצועית</t>
  </si>
  <si>
    <t>כל הפגישות שתוכננו בוצעו</t>
  </si>
  <si>
    <t>בתחילה היה קושי בתיאום, בעיקר עם ט"ח</t>
  </si>
  <si>
    <t>נוכחות יפה בועדות לחשיבה משותפת, ופגישות אישיות שיצרו מחויבות ומעורבות בתחום הינקות בשונה ממה שהיה לפני שנה ויותר</t>
  </si>
  <si>
    <t>תחילה מפגש הכשרה בבן שמן שעסק במבנה הארגוני יצר שרטוט ראשוני שלו ושל כלל השותפים (רצוי-מצוי) ולאחר מכן מנהלת הגיל הרך יחד עם שמרית ישבו לפרק ולפרט את המבנה ולראות היררכיות והיכרות עם שותפויות= מצב קיים</t>
  </si>
  <si>
    <t>מה שתוכנן בוצע</t>
  </si>
  <si>
    <t>אין</t>
  </si>
  <si>
    <t>המבנה הארגוני הבליט את חשיבות התקן עבור מנהלת מחלקה לגיל הרך מלידה עד 6 כשמתחתיה מנהלת קדם יסודי.</t>
  </si>
  <si>
    <t>השנה המיפוי היה קל כי הוא על בסיס עבודה רבה שנעשתה ב2018 מנקודת 0. כדי להשיג את נתןני המיפוי נעשו טלפונים למנהלי מסגרות, גננות, רווחה, משפחתונים וכלל השותפים, כולל פגישות לטובת איסוף מידע ולאחר מכן עדכונו במערכת. רוב המידע במערכת הוכנס ע"י מנהלת הגיל הרך והחל משנה הבאה יהיה בשיתוף מומחית הינקות</t>
  </si>
  <si>
    <t>השנה לא היה קושי באיסוף המידע לאור הבסיס הטוב משנה קודמת וכולם יודעים את המטרות</t>
  </si>
  <si>
    <t>ניצול הבסיס הטוס והקשר עם כולם הקל על איסוף הנתונים</t>
  </si>
  <si>
    <t>שלב זה טרם הסתיים- גויסה מומחית ינקות והחלה בהיכרות עם שותפים- פגישות אישיות ולאחר מכן מיפוי תכניות בעיר. קשר עם הורים ואנשי מקצוע למילוי סקרים וכן שיח צרכים עם הורים מהמעונות- כל אלו סייעו להיכרות עם זירת ההורים בעיר ובניית תכנית עבודה שכרגע נמאצת בהתהוות.</t>
  </si>
  <si>
    <t>תוכנן לסיים את השנה עם תכנית עבודה מלאה ומפורטת לזירת ההורים</t>
  </si>
  <si>
    <t>ישנה התחלה יפה של צרכי הורים ומענים מכלל השותפים לטובת בניית תכנית</t>
  </si>
  <si>
    <t>היענות יפה מצד השותפים לשיח עם רג'דה מומחית הינקות. גיוס ההורים מהמעונו יצר הזדמנות למפגש ושיח צרכים</t>
  </si>
  <si>
    <t>סקפטיות של השותפים בגיוס דמות משמעותית לזירת ההורים שתהיה כתובת לכלל הורי טמרה.</t>
  </si>
  <si>
    <t xml:space="preserve">מה שתוכנן בוצע </t>
  </si>
  <si>
    <t>נוכחות יפה בועדות לחשיבה משותפת, ופגישות אישיות שיצרו מחויבות ומעורבות בתחום הינקות בשונה ממה שהיה בהתחלה .* שתוף פעולה הדדי עם מרכז גיל רך (מצדנו נצלנו את ההענות שלהם לשיתוף פעולה ובנוסף הם גלו בנו כגוף שיכול למנף את הצרכים שלהם ואת מרכז גיל רך )</t>
  </si>
  <si>
    <t xml:space="preserve">תיאום הזמן תואם לשותפים * ההענות ושתוף הפעולה מאנשי המקצוע .השתתפות פעילה מצוות מרכז גיל רך .* הצלחה בקיום שני מפגשים עם מפקח טיפות חלב . צורך בקבלת הדמויות שמובילות את המיזם (מובילת גיל רך ,ומומחת יונקות ) וגם שתוף פעולה ואמונה בתפיסה שמוביל המיזם </t>
  </si>
  <si>
    <t>בבן שמן הייתה חשיפה ראשונית *בישיבות בשרות הפסיכולוגי הייתה ישיבה עם שרית מצר ,ד"ר עאטף ,שמרית ,ורגדה להיכרות בתוכנית .</t>
  </si>
  <si>
    <t xml:space="preserve">בפגישות שנערכו הודגשו נקודות חשובות מתוך המדריך ,הוסבר למומחת היונקות על המדריך וקבל את הערכה </t>
  </si>
  <si>
    <t xml:space="preserve">תכנון למפגש לכלל אנשי המקצוע עם שרית מנהלת תוכנית הורים במרכז לתת מידע על המדריך לפני הפצתו בפועל </t>
  </si>
  <si>
    <t xml:space="preserve">לקרוא ,להבין ולהפנים את העקרונות של המדריך הורים במרכז וגם לתת מענה לגביו עבור אנשי המקצוע .*בנוסף שאנשי המקצוע יקבלו אותו כמקור אמין לכל סוגייה או התלבטות מקצועית </t>
  </si>
  <si>
    <t>כלי עזר שיכול לייצר שפה אחידה ומשותפת בין אנשי המקצוע ,</t>
  </si>
  <si>
    <t xml:space="preserve">מידת הרתמות אנשי המקצוע לעבודה משותפת לטווח הארוך ,ע" מעקב וקשר הדדי ,הענות לצרכים שלהם וקיום ישיבות ודיונים עבור התהליכים במשך השנה </t>
  </si>
  <si>
    <t xml:space="preserve">נוכחות מלאה בישיבות שנקבעו עם אנשי המקצוע וגם לגבי הפגישות שיקבעו בעתיד </t>
  </si>
  <si>
    <t xml:space="preserve">מעצם נוכחתם המלאה זה גרם לנו לצאת ברעיונות גם עבור תוכניות עתידיות לגבי זירת ההורים </t>
  </si>
  <si>
    <t xml:space="preserve">יוזמה מהירה מצד אנשי המקצוע בבניית תוכנית הכשרה עבורם והצעת שמות מרצים לקיום סדנאות </t>
  </si>
  <si>
    <t xml:space="preserve">נקלטה במרץ </t>
  </si>
  <si>
    <t xml:space="preserve"> עמוסה במשרה מלאה בשפ"ח- ירדה ל 75% כדי להיקלט בחצי משרה כמומחית ינקות</t>
  </si>
  <si>
    <t>להתפנות לתפקיד החדש ,ולהכיר אנשי מקצוע פועלים בתחום ולהשתתף בהכשרות מטעם המייזם ,ולהיות נוכחת בוועדות היגוי ,היכרות עם אנשי המקצוע ורכזי תחומים בישוב ,ויצירת קשר ושתוף פעולה איתם  לצורך בניית שפה משותפת וקידום התפיסה החדשה של גיל היונקות .</t>
  </si>
  <si>
    <t>בתחילת התהליך מומחית היונקות ביקרה במעונות ,נפגשה עם מנהלי המעונות ,שמעה לגבי צורך ההורים ,המומחית יזמה מפגש עם ההורים ,חולקו הזמנות על המפגש לכל ההורים מטרתו  של המפגש הייתה היכרות בניית אימון עם ההורים ובניית קשר ,,חיזוק תחושת ההעצמה והמוסגלות של ההורים .</t>
  </si>
  <si>
    <t>עיכוב בקליטה לאור תהליכי חשיבה עם השפ"ח הארצי ומנהל השפ"ח להסכמה על אחוזי משרה והגדרת תפקיד וחלוקתו בין היותה פסיכולוגית בשפח למומחית ינקות</t>
  </si>
  <si>
    <t>להיות מענה אפקטיבי ולעבוד מול כמה אנשי מקצוע מתחומים שונים ,ולגבש איתם עמדה משותפה ושפה אחידה ומשותפת .</t>
  </si>
  <si>
    <t xml:space="preserve">הייה שיתוף פעולה מצד אנשי המקצוע ,יוזמה והבנה ,בנוסף לאמונה שלהם בהטמעת התפיסה החדשה של מיזם יונקות </t>
  </si>
  <si>
    <t xml:space="preserve">מה שתוכנן בוצע , בהמתנה לקבלת תשובה לגבי בחירת יום ושעה קבועים ומתאימים </t>
  </si>
  <si>
    <t xml:space="preserve">רוב המסגרות הן פרטיות , ללא פקוח וויתכן שחלקן לא עומדות בתנאי בטיחות בסיסיים </t>
  </si>
  <si>
    <t xml:space="preserve">חוק הפקוח יצר הזדמנות שהרשות תעזור למסגרות למלא את התנאים הנדרשים .התבסס קשר ואמון ושתוף פעולה שבחלק מהמסגרות יכול להמשיך עד לסמל </t>
  </si>
  <si>
    <t xml:space="preserve">כל מסגרת  עבדה באופן עצמאי ומבודד לא היה שיח משותף </t>
  </si>
  <si>
    <t xml:space="preserve">בגלל שיש התיחסות אחידה מהרשות ומהתוכניות במיזם לכל מסגרת  יש ישיבות משותפות , הכשרות משותפות ונוצר שיח בין מסגרות שונות </t>
  </si>
  <si>
    <t>שתוף פעולה מלא , הרתמות של הצוותים בתמרה לתהליכי הכשרה , סוג 1 סוג 2 ימי העשרה , מדריכות חינכיות ויום עיון המנהלות , ראו תהליך מלווה על ידי הרשות לאורך כל השנה , ישיבות משותפות , סיורים , ימי העשרה , קבוצות וואטסאפ , ( עקביות )</t>
  </si>
  <si>
    <t xml:space="preserve">העלאת נושא לידה 3 על סדר היום בתמרה ויצירת שיח משותף ופורה גם עם המסגרות הפרטיות שנחשבו כמסגרות מתחרות והכרה  ברשות ככתובת להם , שתוף פעולה משני הצדדים , ישיבות , , והם ראו בשתוף הפעולה כהזדמנות </t>
  </si>
  <si>
    <t xml:space="preserve">הגדלת מספר המעונות המפוקחים , הנגשת מידע למסגרות הפרטיות  ועזרה כשצריך </t>
  </si>
  <si>
    <t xml:space="preserve">הדוק הקשר עם הפקוח , על ידי ישיבות משותפות , החלפת מידע , עדכון כל מה שקורה בשטח , </t>
  </si>
  <si>
    <t xml:space="preserve">הקמת פורם מנהלות מעונות מפוקחים , 3 מפגשים לשנה הזו , שמיעת צרכים , הנגשת מידע על תוכניות להורים , צוותים , ימי העשרה .ויצירת שיח משותף </t>
  </si>
  <si>
    <t xml:space="preserve">בוצע 15 מפגשים </t>
  </si>
  <si>
    <t xml:space="preserve">מתוכנן 28 מפגשים , סופר ויזין והגדלת שעות הדרכה במעון </t>
  </si>
  <si>
    <t xml:space="preserve">עדיין לא הותחל בסופר ויזין בגלל שזה חלק מהתהליך . סופר ויזין זה שלב ב בהכשרה תתחיל אחרי החגים גם שעות ההדרכה עדיין לא התחילו בתוך המעון כי זה גם תלוי בסופר ויזין .כל המדריכות בתמרה מגיעות להכשרה </t>
  </si>
  <si>
    <t>לרתום המדריכות להגיע להכשרה ולא לפספס אף מפגש .</t>
  </si>
  <si>
    <t>פתוח אישי מקצועי , למידת עמיתות , קבלת כילים להתמודד במעון ,להכיר בחשיבות ההכשרה המקצועית עבור כל הצוות .</t>
  </si>
  <si>
    <t xml:space="preserve">תוכנן יום עיון בצפת </t>
  </si>
  <si>
    <t xml:space="preserve">השתתפות מלאה מלבד אחת בגלל סיבה מאוד אישית </t>
  </si>
  <si>
    <t xml:space="preserve">יציאה מאזור הנוחות , בגלל שזה היה בצפת , </t>
  </si>
  <si>
    <t>הכרות עם התכנים , ומוטיבצייה לקראת הכשרת המנהלות , ובשיח אתם היה ברור שהן ישתתפו מתוך רצון רב להתקצעות ופתוח אישי , התוכן שהועבר חלק מהמנהלות העביר לצוות בתוך המעון .</t>
  </si>
  <si>
    <t xml:space="preserve">תוכנן מפגש ראשוני עם מנהלת הרווחה יחד עם ליאת , שמרית ואורית בוגנים ממונה ארצית </t>
  </si>
  <si>
    <t xml:space="preserve">המפגש התקיים </t>
  </si>
  <si>
    <t xml:space="preserve">טרם בוצע </t>
  </si>
  <si>
    <t xml:space="preserve">הייתה ישיבה מקדימה עם מנהלת הרווחה ,נשמע ממנה מידע והוסבר לה על הציפיות ותהליכי העבודה במשפחתונים בעקבות הישיבה נוצר שתוף פעולה ורחאב העסיקה מנחה לרכזות המשפחתונים מטעם העירייה ואורית אשרה הגדלת 6 משפחתונים </t>
  </si>
  <si>
    <t xml:space="preserve">הרתמות מנהלת הרווחה לתהליך , והסתכלות על כל המסגרות בתמרה ולא רק על המשפחתונים , הסתכלות מקצועית על טובת הילדים ( לא רק להסתכל על טובת המטפלת במשפחתון ) </t>
  </si>
  <si>
    <t xml:space="preserve">להפנים אצל המטפלות שיתחילו לשווק עצמן יותר ואז לשבץ יותר ילדי אמהות עובדות  ולא רק ילדי רווחה באופן אוטמטי ,שתוף פעולה יותר להסדרת ילדי רווחה במעונות המפוקחים מצד רכזות המשפחתונים ורחאב </t>
  </si>
  <si>
    <t xml:space="preserve">תוכנן לנצל את זה השנה -רכישת ציוד למעון </t>
  </si>
  <si>
    <t xml:space="preserve">התקיים מפגש הנחיות למנהלי הארגון המנהלות המדריכות והמקחת </t>
  </si>
  <si>
    <t xml:space="preserve">הגשת רציונאל מקצועי לפני אשור הרכישה ,הוסבר להן במפגש שהרכישה תהיה בשתוף המדריכההמנהלת  והצוות לפי צורכי כל מעון </t>
  </si>
  <si>
    <t xml:space="preserve">לעשות חשיבה מקצועית משותפת לנצול התקציב והתאמתו באמת לצורכי המעון </t>
  </si>
  <si>
    <t xml:space="preserve">שתוף פעולה כי כבר רואים תקציב בפועל , יישום ידע שמדריכה רכשה בהכשרה והעברתו למנהלת ולצוות </t>
  </si>
  <si>
    <t xml:space="preserve">בהתחלה תוכנן לתת תקינה לשלוש מעונות </t>
  </si>
  <si>
    <t xml:space="preserve">אושר חצי תקינה לארבע מעונות </t>
  </si>
  <si>
    <t>השינוי נעשה כי לאחר המיפוי הובן שאין במעונות כיתת תינוקות לא מעורבת ואז הוחלט לתת חצי תקינה לכולם בכדי לשמור על מידתיות .</t>
  </si>
  <si>
    <t xml:space="preserve">חשיבה מקצועית בבחירת המטפלת ובארגון סדר יום מיטבי , בחלק מהמעונות המטפלות מקבלות שכר נמוך משכר המינימום , הוסבר במפגש שלא ישולם פחות משכר מינימום ושיצטרכו להגיש דוחות שכר בכדי לוודא הנושא </t>
  </si>
  <si>
    <t>קבלת המטפלת באופן עצמאי ללא הכתבה מהרשות דבר לכאורה יתן להם לבחור מטפלת עם מקצועית ללא שום שיקולים פוליטים .</t>
  </si>
  <si>
    <t xml:space="preserve">לאחר שהמדריכה תרחיב את שעות ההדרכה במעון היא תתן הדרכה גם למטפלות באופן פרטני לפי מה שלמדה בהכשרה </t>
  </si>
  <si>
    <t xml:space="preserve">תכנון הכשרה למטפלות במעונות המפוקחים המסגרות הפרטיות והמשפחתונים </t>
  </si>
  <si>
    <t xml:space="preserve">תוכנן שתי הכשרות </t>
  </si>
  <si>
    <t xml:space="preserve">בוצעו 3 הכשרות ( כולל עזרה ראשונה ) </t>
  </si>
  <si>
    <t xml:space="preserve">נוכחות סדירה להכשרות והשתתפות פעילה מצדם , המס הרב של מטפלות המשפחתונים ,קהלי יעד שונים , חשש של המנהלות המסגרות ממה יעלה במפגש . </t>
  </si>
  <si>
    <t xml:space="preserve">הכרות של הצוות עם הרשות ווההפך .הכרות המסגרות השונות יצירת שיח מקצועי משותף , ההשתפות כבסיס לשתופי פעולה בעתיד , זו הזדמנות לשווק המעונות וכל המסגרות מול ההורים , כולל שווק העשייה בתוך הרשות </t>
  </si>
  <si>
    <t xml:space="preserve">מפגש עם מנהלות המעונות , המטפלות וההורים </t>
  </si>
  <si>
    <t xml:space="preserve">תוכנן מפגש הכרות ראשוני עם ההורים בכל מעון </t>
  </si>
  <si>
    <t xml:space="preserve">בוצע חוץ ממעון אלירין </t>
  </si>
  <si>
    <t xml:space="preserve">רצינו שיכירו את רגדה כמומחית ינקות ואחראית על זירת ההורים . מפגש עם ההורים לשמוע את צורכיהם . הכרות עם המסגרות והצוותים </t>
  </si>
  <si>
    <t xml:space="preserve">לא תוכנן </t>
  </si>
  <si>
    <t xml:space="preserve">בחשיבה לקראת השנה הבאה </t>
  </si>
  <si>
    <t xml:space="preserve">למפות כל המסגרות הפרטיות בתמרה </t>
  </si>
  <si>
    <t xml:space="preserve">המיפוי נעשה בתחילת המיזם בסיוע מלא מהרבה שותפים , נעשה דרך טלפונים , שיחות אישיות , מפגשים  </t>
  </si>
  <si>
    <t xml:space="preserve">להכיר את כלל המסגרות כולל מס הילדים בכל מסגרת . ביסוס קשר מבוסס נתונים </t>
  </si>
  <si>
    <t xml:space="preserve">פורט בלשונית מסגרות </t>
  </si>
  <si>
    <t xml:space="preserve">מפגשים לפי צורך </t>
  </si>
  <si>
    <t xml:space="preserve">פגישות שוטפות </t>
  </si>
  <si>
    <t xml:space="preserve">ב 2019 בוסס התחלה של קשר באמצעות ישיבות שנגעו לתהליכים במיזם אחת המטרות ל 2020 בסוס הקשר לישיבות שוטפות וסיורים </t>
  </si>
  <si>
    <t xml:space="preserve">הופץ מידע על תהליך קבלת אשור ראשוני </t>
  </si>
  <si>
    <t xml:space="preserve">בתכנון </t>
  </si>
  <si>
    <t>תקציב זה טרם נוצל- נעשית חשיבה מעמיקה לטובת העניין</t>
  </si>
  <si>
    <t xml:space="preserve">בכל פעולה שנגעה למעונות הארגונים היו נוכחים במפגש , כולל הסיורים שנעשו </t>
  </si>
  <si>
    <t>נעשה קורס עזרה ראשונה לכלל המעונות המפוקחים ולמסגרות הפרטיות , רכזות המשפחתונים בתאום עם מנהלת הרווחה עם תחילת שנה יבצעו הקורס למטפלות . גם קורס  התנהלות בטוחה יצא לפועל עם מספר משתתפות.</t>
  </si>
  <si>
    <t>קיבלו את כל החומר שהתקבל ע"י ליאת</t>
  </si>
  <si>
    <t>שני הקורסים שתוכננו התקיימו בפועל</t>
  </si>
  <si>
    <t>גיוס המסגרות הפרטיות לתהליך בשל חשש היה קשה</t>
  </si>
  <si>
    <t>הנוכחות של כולן והתוכן המחישו את חשיבות הנושא, והביאו להרשמה גבוהה בשני הקורסים של עזרה ראשונה</t>
  </si>
  <si>
    <t>השתתפות פעילה, הפקת תועלת אמיתית מתכני הקורסים בעשיית המנהלות והמטפלות בשטח, חשיפה לראשונה לתכנים החשובים האלו</t>
  </si>
  <si>
    <t xml:space="preserve">כל המסגרות בתמרה יהיו נגישות לכל הילדים , היום יש נטייה לשבץ ילדי רווחה במשפחתונים , ולמעון אלירין אין סמל רווחה </t>
  </si>
  <si>
    <t xml:space="preserve">נצול משאבים מקומיים בתוך הישוב לתכנון הכשרות למטפלות .נצול ההזדמנות של מימוש הכשרת מגן דוד אדום במימון המשרד </t>
  </si>
  <si>
    <t>פגישות עמיתות בין צוותי המעונות לבין מומחה/ית גיל ינקות</t>
  </si>
  <si>
    <t xml:space="preserve">רגדה לא מוכרת בתמרה היה חשש התחלתי באי קבלתה. בנוסף, העובדה שרג'דה מגיעה יותר מעבודה של גילאי 3 והלאה ופחות מתמחה בינקות- איך זה יהיה בשטח ועם אנשי המקצוע השונים </t>
  </si>
  <si>
    <t>הסיוע מממני זרז את התהליך , הייתה הזדמנות לשמוע צורכי ההורים ולהניע את זירת ההורים בקשר הזה עם המסגרות והכשרה של אנשי המקצוע.</t>
  </si>
  <si>
    <t>מופתה כמות גבוהה של מסגרות פרטיות גדולות (22). בתכנון להמשיך למפות את יתר המסגרות בעיר</t>
  </si>
  <si>
    <t>היכרות ומיפוי עם 22 מסגרות פרטיות כולל קשר אישי והשתתפות בקב' ווטס אפ. בתכנון להכיר את כל השאר</t>
  </si>
  <si>
    <t xml:space="preserve">חשש מגורמי רישוי , ופקוח , והבנת התפקיד שלי בתוך הרשות ביחס אליהן . לתת ערך מוסף למיפוי בשביל לרתום אותם לשתוף פעולה </t>
  </si>
  <si>
    <t xml:space="preserve">נפתחה קבוצת וטץאפ יתכן שבעתיד נראה לנכון לפתוח פורום </t>
  </si>
  <si>
    <t>סקפטיות עד כמה המענים השונים במסגרת מיזם הינקות יענו על הצרכים השונים של כל הורה והורה</t>
  </si>
  <si>
    <t>הנוכחות שלהם ושיתוף הפעולה ,גם הקשר וההיכרות הטובה בין ההורים עדן את המפגשים במעונות</t>
  </si>
  <si>
    <t>פגישות של רג'דה עם מנהלות המרכזים לגיל הרך יצרו תמונה ברורה של צרכים לאימהות ותינוקות בגיל ינקות</t>
  </si>
  <si>
    <t>גיוס ההורים למפגש הראשון כמעט היה מספר מלא במעונות למרות חוסר הזמן שיש להורים והלחץ שלהם בין העבודה לבית הם הצליחו להתגייס למפגש וגם לשתף פעולה בצורה נהדרת 1</t>
  </si>
  <si>
    <t xml:space="preserve">מעקב וקשר הדדי , בין מומחית הינקות לבין מנהלות המעון ,והמטפלות ,גם כן קשר עם ההורים ומתן מענה קבוצתי ואישי לפי הצורך </t>
  </si>
  <si>
    <t>המשך פגישות עם הורים ואנשי מקצוע ובניית תכנית עבודה מותאמת לצרכיהם</t>
  </si>
  <si>
    <t xml:space="preserve">נוצרה אווירה נוחה ונעימה במפגש ,כל המששתפות נשארו עד סוף המפגש במוטיבציה גבוהה </t>
  </si>
  <si>
    <t>היוזמה שגלו ההורים במפגש והנושאים שהעלו הראתה על המודעות שלהם לגבי קשייהם וזה זרז לנו לתכנן למפגש נוסף בהמשך</t>
  </si>
  <si>
    <t xml:space="preserve">גיום ההורים למפגש ראשון העיד על המוכנות שלהם להיות חלק מהתהליך ולשתף פעולה </t>
  </si>
  <si>
    <t xml:space="preserve">קבלת מומחית היונקות כדמות שניתן לסמוך עליה בנתינת והנגשת מענה הולם שיענה על צרכיהם </t>
  </si>
  <si>
    <t xml:space="preserve">גיוס הורים שהם באים ממעמדות שונים ורתימתם לאותו תהליך </t>
  </si>
  <si>
    <t>ישיבות מוקדמות לדון בסוגיית בחירת מומחית היונקות ,וההתלבטות האם מומחת היונקות תהיה מטעם השירות הפסיכולוגי בתפקיד פסיכולוגית או משירות הרווחה בתפקיד עו"ס או מהתחום הפרא רפואי ,בסוף הוחלט שהשירות הפסכולוגי יקח חסות על זירת ההורים והמומחית תהיה מתוך הצוות ,אחרי קבלת ההחלטה נערכו מספר מפגשים עם צוות המיזם והשפ"ח המחוזי והמקומי ולבסוף מומחית הינקות עברה ראיון בנוכחות פסיכולוגית המחוז אליסה אלון ,בנוסף לכמה פגישות עם מנהל השירות הפסיכולוגי וצוות המיזם .</t>
  </si>
  <si>
    <t>במסגרת העבודה בשירות הפסיכולוגי רכזת הינקות נחשפה לעבודה עם גני גיל רך וצברה נסיון רב סביב סוגיות התפתחותיות הקשורות לגיל דבר שהוביל להעצמה בניסיון ובהתנסות האישית של המומחית נסיון של מומחת הינקות בעבודה עם גיל הרך וההכרות שלה  עם חלק מאנשי המקצוע במיוחד הפרא רפואי .</t>
  </si>
  <si>
    <t>עד כה לאורך השנה תוכננו מפגשים עם הורים במעונות</t>
  </si>
  <si>
    <t>כל המפגשים התקיימו למעט במעון אלירין</t>
  </si>
  <si>
    <t>בנוסף למפגשי החשיפה במעונות מתוכננים מפגשים עם הורים נוספים בטמרה באמצעות המג"ר ומקומות נוספים + תכנית שיווק והנגשת מידע ומענים להורי העיר</t>
  </si>
  <si>
    <t>על מנת להנגיש מענים יש צורך בסגירת תכנית עבודה בזירה זו שתיתן מענה מדויק ומותאם עבור רוב ההורים. אתגר נוסף הוא שאמצעי השיווק השונים יגיעו לכמה שיותר הורים.</t>
  </si>
  <si>
    <t>הגעה לכמה שיותר הורים במענים השונים, בשמיעה של צרכים שונים.</t>
  </si>
  <si>
    <t>היכרות בין מומחית היונקות ואנשי המקצוע והמסגרות (רווחה,מרכז גיל רך,טיפת חלב ,הבית לגדול טוב ,מעונות ,התקיימו פגישות עם גורמים אלה באופן פרטני וגם בוועדות ,והודגש התפקיד של מומחית היונקות לספק מענה מקצועי לפניות של ההורים וגם אנשי מקצוע .</t>
  </si>
  <si>
    <t>כל פגישות השותפים ואנשי המקצוע והמסגרות שתוכננו בוצעו</t>
  </si>
  <si>
    <t>בהתאם לעבודה השוטפת עם כלל הגורמים יתקיימו פגישות לפי צורך</t>
  </si>
  <si>
    <t>הכשרה בין-מקצועית: היכרות עם המסגרות ואנשי מקצוע (המנהלות) העובדים בתחום הינקות ,רווחה ,מרכז גיל רך,טיפת חלב ,הבית לגדול טוב .* נעשה מפגש עם אנשי מקצוע שעובדים במסגרות ,צוות פרא רפואי,מנהלות מעונות ,עו"ס ,מפקחת טיפות חלב ,מנהלת רווחה ,ורכזות משפחתונים * איתור הצורך של אנשי מקצוע והדגשת הצורך במידע תאורטי בסיסי בתחום הינקות (העלו הרבה נושאים ), נעשה סינון שיתאים את הצורך של כל אנשי המקצוע ובניית שפה אחידה ומשותפת .* במקביל לנושאים שהעלו אנשי המקצוע הסתמכנו גם על הנושאים המוצעים במתווה של המיזם .* בנוסף לתחום התאורטי הבסיסי נבע הצורך מתוך הישיבות לבניית תוכנית עבודה באופן מערכתי המופעלת ע" יועץ ארגוני במטרה לגבש שותפות בין כל העוסקים בגיל הרך ,ארגון המערכת וארגון הסמכות .</t>
  </si>
  <si>
    <t xml:space="preserve">כל הפגישות שתוכננו ונקבעו לתכנון ההכשרה התבצעו </t>
  </si>
  <si>
    <t xml:space="preserve">תקציב מפורט בזירת אנשי המקצוע. התחלת ההכשרה מתוכננת לתחילת אוקטובר- כרגע בשלבים אחרונים של סגירת הסילבוס והעלויות </t>
  </si>
  <si>
    <t>הכשרה בין-מקצועית: היכרות עם המסגרות ואנשי מקצוע (המנהלות) העובדים בתחום הינקות ,רווחה ,מרכז גיל רך,טיפת חלב ,הבית לגדול טוב .* נעשה מפגש עם אנשי מקצוע שעובדים במסגרות ,צוות פרא רפואי,מנהלות מעונות ,עו"ס ,מפקחת טיפות חלב ,מנהלת רווחה ,ורכזות משפחתונים * איתור הצורך של אנשי מקצוע והדגשת הצורך במידע תאורטי בסיסי בתחום הינקות (העלו הרבה נושאים ), נעשה סינון שיתאים את הצורך של כל אנשי המקצוע ובניית שפה אחידה ומשותפת .* במקביל לנושאים שהעלו אנשי המקצוע הסתמכנו גם על הנושאים המוצעים במתווה של המיזם .* בנוסף לתחום התאורטי הבסיסי נבע הצורך מתוך הישיבות לבניית תוכנית עבודה באופן מערכתי המופעלת ע" יועץ ארגוני במטרה לגבש שותפות בין כל העוסקים בגיל הרך ,ארגון המערכת וארגון הסמכות .קיום ועדת גיל רך מורחבת שבה הוצגו התקציבים המאושרים לתכנון ההכשרה הבין מקצועית .הוסבר לכל השותפים על חשיבות ניצול התקציב הזה לכלל אנשי המקצוע העובדים בגיל הרך ,*קיום ישיבות אנדיבידואליות בכדי לשמוע  הצעות לנושאים רלוונטים .בנוסף נשלח לכל הגורמים חומר מרוכז אודות נושאים שהוצעו מהמייזם ונבקש לעיין בהם וגם להציע שמות של מרצים מהמגזר הערבי שיכולים להעביר חלק מהנושאים .נעשתה ישיבת היגוי מצומצמת שבה הייתה סקירה לכל מה שנעשה במסגרת מייזם יונקות והצעות לנושאים .לאחר הישיבה נעשהסיכום בנושאים והתחלנו לקבל הצעות ממרצים שונים לגבי תוכניות הכשרה המוצעות .נעשתה ועדת היגוי מורחבת ב 21/8/2019 שבה הוחלט על תחילת ההכשרה בסוף ספטמבר בנוסף בועדה הוחלט מי ישתתף בהכשרה .</t>
  </si>
  <si>
    <t xml:space="preserve">התחלת ההכשרה מתוכננת לתחילת אוקטובר- כרגע בשלבים אחרונים של סגירת הסילבוס והעלויות </t>
  </si>
  <si>
    <t>נוכחות יפה בועדות לחשיבה משותפת, ופגישות אישיות שיצרו מחויבות ומעורבות בתחום הינקות בשונה ממה שהיה בהתחלה .* שתוף פעולה הדדי עם מרכז גיל רך (מצדנו נצלנו את ההענות שלהם לשיתוף פעולה ובנוסף הם גלו בנו כגוף שיכול למנף את הצרכים שלהם ואת מרכז גיל רך ). זרוז התהליך בבניית סילבוס כולל הצעות מחיר . מינוי ועדה מצומצמת שתכלול מובילתגיל רך ,רכזת יונקות ,ומנהלת מרכז גיל הרך שיובילו ביחד כל תהליך בניית ההכשרה מול השותפים .היייתה התלהבות והתרשמות מאוד חיובית מצד הצוות המשתתף דבר שגרם לנו לתכנן להכשרה בזמן הקרוב .</t>
  </si>
  <si>
    <t>נעשו פגישות מצומצמות ורחבות של רג'דה עם השותפים השונים  להיכרות והתאמת המענים השונים. בנוסף הועבר סקר באמצעות ERI להיכרות עם שביעות/אי שביעות הרצון של ההורים מהמענים השונים</t>
  </si>
  <si>
    <t>הפגישות שתוכננו התקיימו</t>
  </si>
  <si>
    <t xml:space="preserve">הפגישות, הוועדות ועבודת השטח של רג'דה ישמשו מנוף לבניית תכנית עבודה מותאמת להורים. עיכוב במילוי השאלון,העיכוב נבע מאורכו של השאלון וחוסר הזמן שיש להורים בכדי למלות , חלק מההורים לא קריאים ואז המטפלות במעון נאלצו לשבת עם ההורים ולמלא ביחד תוך כדי מתן הסברים </t>
  </si>
  <si>
    <t>אתגרים מרכזיים- להגיע לכמה שיותר הורים מבחינת שיווק ודיוק בהתאמת המענים, ובחירת אנשי מקצוע טובים ומעניינים להובלת המענים ומציאת מקומות נגישים ונכונים לקיום המענים</t>
  </si>
  <si>
    <t>התחלת הוצאת המענים לפועל והשתתפות של מקסימום אבות ואימהות שיקבלן כלים/מענים לצרכיהם וצרכי ילדיהם</t>
  </si>
  <si>
    <t>בניית הסילבוס של ההכשרה יכלול בתוכו תכנים העוסקים בהורים במרכז- יפורט לכשיהיה סופי</t>
  </si>
  <si>
    <t>מכניסת רג'דה לתפקיד במרץ נעשו פגישות עם אנשי מקצוע והורים לטובת היכרות עם הקיים בטמרה בגילאי ינקות. רג'דה ממפה צרכים מתוך הפגישות האלו ומתוך המענים הקיימים ובליווי סומיא ושמרית תבנה בקרוב תכנית עבודה</t>
  </si>
  <si>
    <t>כל הפגישות שתוכננו התקיימו. טרם נבנתה תכנית העבודה</t>
  </si>
  <si>
    <t>כיום כמעט ואין מענים לגילאי ינקות בטמרה והמעט שיש מיועד למספר מצומצם של הורים. רוב המענים שהיו הופסקו בשל מחסור במשאבים. האתגר הוא לבנות תכנית עבודה מאפס</t>
  </si>
  <si>
    <t>היכרות עם צרכי ההורים ויצירת תכנית רחבה המותאמת למקסימום הורים בעיר</t>
  </si>
  <si>
    <t xml:space="preserve">גיוס אנשי מקצוע שהם באים מתחומים שונים ורתימתם לתחום הינקות </t>
  </si>
  <si>
    <t>אי הוודאות של אנשי המקצוע בתחילת המיזם (עבור התקציב והביצוע של התוכניות )</t>
  </si>
  <si>
    <t xml:space="preserve">ויתור על האגו המקצועי  תוך כדי שכנוע בתהליך שמתרחש בבניית  תפיסת הינקות </t>
  </si>
  <si>
    <t>תכנון תחילת ההכשרה הבין מקצועית בתחילת אוקטובר למרות כל העומס  וניצול התקציב המיועד להכשרה כראוי והשתתפות כל השותפים ,מה שאפשר את זה בחירת נושאים בהסכמה ,מרצים וזמן מתאים לכל הצוות .</t>
  </si>
  <si>
    <t>שיתוף פעולה מהיר וקיום כל הפגישות שתוכננו ,מה שאפשר זה הוא הצורך ההדדי לשני הצדדים ,הם ראו בנו כשותפים וכמובילים להצלחה .</t>
  </si>
  <si>
    <t>לתת לאנשי המקצוע העמדה המקצועית שלהם ,ולתת להם הרגשה שהם חלק בלתי נפרד מהתהליך</t>
  </si>
  <si>
    <t>קיום ההכשרה הבין מקצועית בזמן ושתהיה משמעותית לכולם ברמת השותפות והמקצועיות</t>
  </si>
  <si>
    <t>נושא זה יכלל בתוך הסילבוס של ההכשרה הבין מקצועית הכוללת</t>
  </si>
  <si>
    <t>נושא זה יכלל בתוך הסילבוס של ההכשרה הבין מקצועית הכוללת. תקציב זה יגזר מתוך התקציב הכולל של ההכשרות הבין מקצועיות</t>
  </si>
  <si>
    <t>מתוכנן להפיץ בהמשך</t>
  </si>
  <si>
    <t>תיאום הזמן תואם לשותפים * ההענות ושתוף הפעולה מאנשי המקצוע .השתתפות פעילה מצוות מרכז גיל רך .* הצלחה בקיום שני מפגשים עם מפקח טיפות חלב . צורך בקבלת הדמויות . הענות כל אנשי המקצוע למרות העומס הרב לפתיחת שנת הלימודים ,השתתפות הבריאות בתוך המפגש . נקבעו שתי ועדות היגוי תוך פרק זמן קצר ועם זאת היתה הענות והשתתפות מלאה הצעת מספר רב של משתתפים בהכשרה מכל שותף ,והענות להיות חלק פעיל בנוכחות בהכשר  ,בנוסף הסכימו על יום מרוכז משעה 10_14 .</t>
  </si>
  <si>
    <t>תקציב יכנס בזירת ההורים. עיכוב בקליטת רג'דה לאור תהליכי חשיבה עם השפ"ח הארצי ומנהל השפ"ח להסכמה על אחוזי משרה והגדרת תפקיד וחלוקתו בין היותה פסיכולוגית בשפח למומחית ינקות</t>
  </si>
  <si>
    <t>נתונים מספריים הרלוונטיים לסיפור הישובי:</t>
  </si>
  <si>
    <t>לגבי מערכת המידע- מהווה מקור מידע עבורי ובסיס נתונים לבניית תכניות בהמשך. כיום אני משתמשת בה גם כנמקור מידע עבור שותפיי שמסתייעים בנתונים שבמערכת. אנו כרשות מקפידים לעדכנה כל הזמן.</t>
  </si>
  <si>
    <t>מומחית ינקות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</si>
</sst>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5" x14ac:knownFonts="1">
    <font>
      <sz val="11"/>
      <color theme="1"/>
      <name val="Arial"/>
      <family val="2"/>
      <charset val="177"/>
      <scheme val="minor"/>
    </font>
    <font>
      <sz val="11"/>
      <color theme="1"/>
      <name val="Arial"/>
      <family val="2"/>
      <charset val="177"/>
      <scheme val="minor"/>
    </font>
    <font>
      <b/>
      <sz val="11"/>
      <color theme="1"/>
      <name val="Arial"/>
      <family val="2"/>
      <scheme val="minor"/>
    </font>
    <font>
      <b/>
      <sz val="9"/>
      <color indexed="81"/>
      <name val="Tahoma"/>
      <family val="2"/>
    </font>
    <font>
      <sz val="9"/>
      <color indexed="81"/>
      <name val="Tahoma"/>
      <family val="2"/>
    </font>
    <font>
      <sz val="11"/>
      <color theme="1"/>
      <name val="Segoe UI Light"/>
      <family val="2"/>
    </font>
    <font>
      <b/>
      <sz val="11"/>
      <color theme="1"/>
      <name val="Segoe UI Light"/>
      <family val="2"/>
    </font>
    <font>
      <b/>
      <sz val="11"/>
      <color theme="0"/>
      <name val="Segoe UI Light"/>
      <family val="2"/>
    </font>
    <font>
      <b/>
      <sz val="11"/>
      <name val="Arial"/>
      <family val="2"/>
      <scheme val="minor"/>
    </font>
    <font>
      <b/>
      <sz val="10"/>
      <color theme="1"/>
      <name val="Arial"/>
      <family val="2"/>
      <charset val="177"/>
      <scheme val="minor"/>
    </font>
    <font>
      <sz val="10"/>
      <color theme="1"/>
      <name val="Arial"/>
      <family val="2"/>
      <charset val="177"/>
      <scheme val="minor"/>
    </font>
    <font>
      <b/>
      <sz val="11"/>
      <color theme="5"/>
      <name val="Segoe UI Light"/>
      <family val="2"/>
    </font>
    <font>
      <b/>
      <i/>
      <sz val="11"/>
      <color theme="1"/>
      <name val="Segoe UI Light"/>
      <family val="2"/>
    </font>
    <font>
      <sz val="9"/>
      <color indexed="81"/>
      <name val="Tahoma"/>
      <charset val="177"/>
    </font>
    <font>
      <b/>
      <sz val="9"/>
      <color indexed="81"/>
      <name val="Tahoma"/>
      <charset val="177"/>
    </font>
  </fonts>
  <fills count="6">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2" fillId="0" borderId="0" xfId="0" applyFont="1"/>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Border="1" applyAlignment="1">
      <alignment horizontal="center" vertical="center" wrapText="1"/>
    </xf>
    <xf numFmtId="17" fontId="5" fillId="0" borderId="0" xfId="0" applyNumberFormat="1" applyFont="1" applyBorder="1" applyAlignment="1">
      <alignment horizontal="center" vertical="center" wrapText="1"/>
    </xf>
    <xf numFmtId="0" fontId="7" fillId="2" borderId="0" xfId="0" applyFont="1" applyFill="1" applyAlignment="1">
      <alignment vertical="top" wrapText="1"/>
    </xf>
    <xf numFmtId="0" fontId="6" fillId="0" borderId="0" xfId="0" applyFont="1" applyAlignment="1">
      <alignment vertical="top" wrapText="1"/>
    </xf>
    <xf numFmtId="0" fontId="5" fillId="0" borderId="0" xfId="0" applyFont="1" applyAlignment="1">
      <alignment horizontal="right" vertical="top" wrapText="1" readingOrder="2"/>
    </xf>
    <xf numFmtId="0" fontId="5" fillId="0" borderId="0" xfId="0" applyFont="1" applyAlignment="1">
      <alignment horizontal="justify" vertical="top" wrapText="1" readingOrder="2"/>
    </xf>
    <xf numFmtId="0" fontId="5" fillId="0" borderId="0" xfId="0" applyFont="1" applyAlignment="1">
      <alignment vertical="top" wrapText="1"/>
    </xf>
    <xf numFmtId="0" fontId="5" fillId="0" borderId="0" xfId="0" applyFont="1" applyAlignment="1">
      <alignment vertical="top" wrapText="1"/>
    </xf>
    <xf numFmtId="0" fontId="8" fillId="3" borderId="1" xfId="0" applyFont="1" applyFill="1" applyBorder="1" applyAlignment="1">
      <alignment wrapText="1"/>
    </xf>
    <xf numFmtId="0" fontId="9" fillId="0" borderId="1" xfId="0" applyFont="1" applyBorder="1" applyAlignment="1">
      <alignment wrapText="1"/>
    </xf>
    <xf numFmtId="164" fontId="0" fillId="0" borderId="1" xfId="1" applyNumberFormat="1" applyFont="1" applyBorder="1" applyAlignment="1">
      <alignment vertical="top" wrapText="1"/>
    </xf>
    <xf numFmtId="164" fontId="2" fillId="0" borderId="1" xfId="1" applyNumberFormat="1" applyFont="1" applyBorder="1" applyAlignment="1">
      <alignment horizontal="right" vertical="top" wrapText="1"/>
    </xf>
    <xf numFmtId="3" fontId="0" fillId="0" borderId="1" xfId="0" applyNumberFormat="1" applyBorder="1" applyAlignment="1">
      <alignment vertical="top" wrapText="1"/>
    </xf>
    <xf numFmtId="0" fontId="9" fillId="0" borderId="1" xfId="0" applyFont="1" applyBorder="1" applyAlignment="1">
      <alignment vertical="top" wrapText="1"/>
    </xf>
    <xf numFmtId="3" fontId="10" fillId="0" borderId="1" xfId="0" applyNumberFormat="1" applyFont="1" applyBorder="1" applyAlignment="1">
      <alignment vertical="top" wrapText="1"/>
    </xf>
    <xf numFmtId="0" fontId="0" fillId="0" borderId="1" xfId="0" applyBorder="1" applyAlignment="1">
      <alignment vertical="top" wrapText="1"/>
    </xf>
    <xf numFmtId="164" fontId="10" fillId="0" borderId="1" xfId="1" applyNumberFormat="1" applyFont="1" applyBorder="1" applyAlignment="1">
      <alignment vertical="top" wrapText="1"/>
    </xf>
    <xf numFmtId="3" fontId="2" fillId="0" borderId="1" xfId="0" applyNumberFormat="1" applyFont="1" applyBorder="1" applyAlignment="1">
      <alignment horizontal="right" vertical="top" wrapText="1"/>
    </xf>
    <xf numFmtId="0" fontId="9" fillId="0" borderId="1" xfId="0" applyFont="1" applyBorder="1" applyAlignment="1">
      <alignment horizontal="center" wrapText="1"/>
    </xf>
    <xf numFmtId="164" fontId="8" fillId="0" borderId="1" xfId="0" applyNumberFormat="1" applyFont="1" applyFill="1" applyBorder="1" applyAlignment="1">
      <alignment vertical="top" wrapText="1"/>
    </xf>
    <xf numFmtId="164" fontId="0" fillId="0" borderId="1" xfId="0" applyNumberFormat="1" applyBorder="1" applyAlignment="1">
      <alignment vertical="top" wrapText="1"/>
    </xf>
    <xf numFmtId="0" fontId="8" fillId="3" borderId="1" xfId="0" applyFont="1" applyFill="1" applyBorder="1" applyAlignment="1">
      <alignment vertical="top" wrapText="1"/>
    </xf>
    <xf numFmtId="164" fontId="8" fillId="3" borderId="1" xfId="1" applyNumberFormat="1" applyFont="1" applyFill="1" applyBorder="1" applyAlignment="1">
      <alignment vertical="top" wrapText="1"/>
    </xf>
    <xf numFmtId="3" fontId="8" fillId="3" borderId="1" xfId="0" applyNumberFormat="1" applyFont="1" applyFill="1" applyBorder="1" applyAlignment="1">
      <alignment vertical="top" wrapText="1"/>
    </xf>
    <xf numFmtId="3" fontId="5" fillId="0" borderId="0" xfId="0" applyNumberFormat="1" applyFont="1" applyAlignment="1">
      <alignment vertical="top" wrapText="1"/>
    </xf>
    <xf numFmtId="164" fontId="5" fillId="0" borderId="0" xfId="0" applyNumberFormat="1" applyFont="1" applyAlignment="1">
      <alignment vertical="top" wrapText="1"/>
    </xf>
    <xf numFmtId="3" fontId="5" fillId="0" borderId="0" xfId="0" applyNumberFormat="1" applyFont="1" applyBorder="1" applyAlignment="1">
      <alignment horizontal="right" vertical="center" wrapText="1"/>
    </xf>
    <xf numFmtId="0" fontId="5" fillId="0" borderId="0" xfId="0" applyFont="1" applyAlignment="1">
      <alignment horizontal="right" vertical="top" wrapText="1"/>
    </xf>
    <xf numFmtId="0" fontId="6"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5" fillId="0" borderId="0" xfId="0" applyFont="1" applyBorder="1" applyAlignment="1">
      <alignment horizontal="right" vertical="center" wrapText="1"/>
    </xf>
    <xf numFmtId="0" fontId="5" fillId="0" borderId="0" xfId="0" applyFont="1" applyBorder="1" applyAlignment="1">
      <alignment vertical="top" wrapText="1"/>
    </xf>
    <xf numFmtId="0" fontId="5" fillId="0" borderId="0" xfId="0" applyFont="1" applyBorder="1" applyAlignment="1">
      <alignment horizontal="right" vertical="top" wrapText="1"/>
    </xf>
    <xf numFmtId="0" fontId="5" fillId="0" borderId="0" xfId="0" applyFont="1" applyBorder="1" applyAlignment="1">
      <alignment horizontal="center" vertical="top" wrapText="1"/>
    </xf>
    <xf numFmtId="0" fontId="6" fillId="0" borderId="0" xfId="0" applyFont="1" applyBorder="1" applyAlignment="1">
      <alignment horizontal="right" vertical="center" wrapText="1" readingOrder="2"/>
    </xf>
    <xf numFmtId="0" fontId="6" fillId="0" borderId="0" xfId="0" applyFont="1" applyBorder="1" applyAlignment="1">
      <alignment horizontal="right" vertical="center" wrapText="1"/>
    </xf>
    <xf numFmtId="0" fontId="6" fillId="0" borderId="0" xfId="0" applyFont="1" applyBorder="1" applyAlignment="1">
      <alignment horizontal="right" vertical="top" wrapText="1" readingOrder="2"/>
    </xf>
    <xf numFmtId="0" fontId="6" fillId="0" borderId="0" xfId="0" applyFont="1" applyBorder="1" applyAlignment="1">
      <alignment vertical="top" wrapText="1"/>
    </xf>
    <xf numFmtId="0" fontId="6" fillId="0" borderId="0" xfId="0" applyFont="1" applyBorder="1" applyAlignment="1">
      <alignment horizontal="justify" vertical="top" wrapText="1" readingOrder="2"/>
    </xf>
    <xf numFmtId="0" fontId="6" fillId="4" borderId="0" xfId="0" applyFont="1" applyFill="1" applyBorder="1" applyAlignment="1">
      <alignment horizontal="right" vertical="center" wrapText="1"/>
    </xf>
    <xf numFmtId="0" fontId="12" fillId="0" borderId="0" xfId="0" applyFont="1" applyBorder="1" applyAlignment="1">
      <alignment horizontal="right" vertical="top" wrapText="1" readingOrder="2"/>
    </xf>
    <xf numFmtId="0" fontId="2" fillId="0" borderId="1" xfId="0" applyFont="1" applyBorder="1" applyAlignment="1">
      <alignment vertical="top" wrapText="1"/>
    </xf>
    <xf numFmtId="164" fontId="0" fillId="3" borderId="1" xfId="1" applyNumberFormat="1" applyFont="1" applyFill="1" applyBorder="1" applyAlignment="1">
      <alignment vertical="top" wrapText="1"/>
    </xf>
    <xf numFmtId="3" fontId="0" fillId="3" borderId="1" xfId="0" applyNumberFormat="1" applyFill="1" applyBorder="1" applyAlignment="1">
      <alignment vertical="top" wrapText="1"/>
    </xf>
    <xf numFmtId="3" fontId="10" fillId="3" borderId="1" xfId="0" applyNumberFormat="1" applyFont="1" applyFill="1" applyBorder="1" applyAlignment="1">
      <alignment vertical="top" wrapText="1"/>
    </xf>
    <xf numFmtId="164" fontId="8" fillId="3" borderId="1" xfId="0" applyNumberFormat="1" applyFont="1" applyFill="1" applyBorder="1" applyAlignment="1">
      <alignment vertical="top" wrapText="1"/>
    </xf>
    <xf numFmtId="0" fontId="2" fillId="0" borderId="0" xfId="0" applyFont="1" applyAlignment="1">
      <alignment wrapText="1"/>
    </xf>
    <xf numFmtId="0" fontId="0" fillId="0" borderId="0" xfId="0" applyAlignment="1">
      <alignment wrapText="1"/>
    </xf>
    <xf numFmtId="164" fontId="2" fillId="0" borderId="0" xfId="0" applyNumberFormat="1" applyFont="1" applyAlignment="1">
      <alignment wrapText="1"/>
    </xf>
    <xf numFmtId="0" fontId="6" fillId="0" borderId="0" xfId="0" applyFont="1" applyBorder="1" applyAlignment="1">
      <alignment horizontal="justify" vertical="center" wrapText="1" readingOrder="2"/>
    </xf>
    <xf numFmtId="0" fontId="7" fillId="2" borderId="2" xfId="0" applyFont="1" applyFill="1" applyBorder="1" applyAlignment="1">
      <alignment vertical="top" wrapText="1"/>
    </xf>
    <xf numFmtId="0" fontId="5" fillId="0" borderId="0" xfId="0" applyFont="1" applyAlignment="1">
      <alignment horizontal="right" vertical="top" wrapText="1"/>
    </xf>
    <xf numFmtId="0" fontId="5" fillId="0" borderId="0" xfId="0" applyFont="1" applyAlignment="1">
      <alignment horizontal="right" vertical="top" wrapText="1"/>
    </xf>
    <xf numFmtId="0" fontId="5" fillId="0" borderId="0" xfId="0" applyFont="1" applyAlignment="1">
      <alignment horizontal="right" vertical="top" wrapText="1"/>
    </xf>
    <xf numFmtId="3" fontId="5" fillId="0" borderId="0" xfId="0" applyNumberFormat="1" applyFont="1" applyFill="1" applyAlignment="1">
      <alignment vertical="top" wrapText="1"/>
    </xf>
    <xf numFmtId="0" fontId="5" fillId="0" borderId="0" xfId="0" applyFont="1" applyAlignment="1">
      <alignment horizontal="fill" vertical="top" wrapText="1"/>
    </xf>
    <xf numFmtId="0" fontId="5" fillId="0" borderId="0" xfId="0" applyFont="1" applyAlignment="1">
      <alignment horizontal="fill" vertical="justify" wrapText="1"/>
    </xf>
    <xf numFmtId="0" fontId="5" fillId="0" borderId="0" xfId="0" applyFont="1" applyAlignment="1">
      <alignment horizontal="fill" vertical="justify" wrapText="1" readingOrder="2"/>
    </xf>
    <xf numFmtId="0" fontId="6" fillId="0" borderId="0" xfId="0" applyFont="1" applyBorder="1" applyAlignment="1">
      <alignment vertical="top" wrapText="1" readingOrder="2"/>
    </xf>
    <xf numFmtId="0" fontId="6" fillId="4" borderId="0" xfId="0" applyFont="1" applyFill="1" applyAlignment="1">
      <alignment vertical="top" wrapText="1"/>
    </xf>
    <xf numFmtId="0" fontId="5" fillId="5" borderId="0" xfId="0" applyFont="1" applyFill="1" applyAlignment="1">
      <alignment horizontal="right" vertical="top" wrapText="1"/>
    </xf>
    <xf numFmtId="0" fontId="5" fillId="0" borderId="0" xfId="0" applyFont="1" applyAlignment="1">
      <alignment horizontal="right" vertical="top" wrapText="1"/>
    </xf>
    <xf numFmtId="164" fontId="5" fillId="0" borderId="0" xfId="1" applyNumberFormat="1" applyFont="1" applyAlignment="1">
      <alignment horizontal="center" vertical="top" wrapText="1"/>
    </xf>
    <xf numFmtId="43" fontId="8" fillId="3" borderId="1" xfId="1"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13</xdr:col>
      <xdr:colOff>218105</xdr:colOff>
      <xdr:row>32</xdr:row>
      <xdr:rowOff>37439</xdr:rowOff>
    </xdr:to>
    <xdr:pic>
      <xdr:nvPicPr>
        <xdr:cNvPr id="2" name="תמונה 1"/>
        <xdr:cNvPicPr>
          <a:picLocks noChangeAspect="1"/>
        </xdr:cNvPicPr>
      </xdr:nvPicPr>
      <xdr:blipFill>
        <a:blip xmlns:r="http://schemas.openxmlformats.org/officeDocument/2006/relationships" r:embed="rId1"/>
        <a:stretch>
          <a:fillRect/>
        </a:stretch>
      </xdr:blipFill>
      <xdr:spPr>
        <a:xfrm>
          <a:off x="11227013695" y="542925"/>
          <a:ext cx="7761905" cy="5285714"/>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rightToLeft="1" topLeftCell="B45" workbookViewId="0">
      <selection activeCell="G43" sqref="G43"/>
    </sheetView>
  </sheetViews>
  <sheetFormatPr defaultColWidth="17.875" defaultRowHeight="16.5" x14ac:dyDescent="0.2"/>
  <cols>
    <col min="1" max="1" width="18.25" style="12" customWidth="1"/>
    <col min="2" max="2" width="25.5" style="2" customWidth="1"/>
    <col min="3" max="3" width="35.25" style="2" customWidth="1"/>
    <col min="4" max="4" width="11.125" style="2" customWidth="1"/>
    <col min="5" max="5" width="12.125" style="4" customWidth="1"/>
    <col min="6" max="6" width="14.5" style="2" customWidth="1"/>
    <col min="7" max="7" width="9.75" style="2" customWidth="1"/>
    <col min="8" max="8" width="10" style="2" customWidth="1"/>
    <col min="9" max="9" width="33" style="2" customWidth="1"/>
    <col min="10" max="10" width="27.125" style="2" customWidth="1"/>
    <col min="11" max="11" width="23.625" style="2" customWidth="1"/>
    <col min="12" max="12" width="28.125" style="2" customWidth="1"/>
    <col min="13" max="16384" width="17.875" style="2"/>
  </cols>
  <sheetData>
    <row r="1" spans="1:7" x14ac:dyDescent="0.2">
      <c r="A1" s="66" t="s">
        <v>1</v>
      </c>
      <c r="B1" s="66"/>
      <c r="C1" s="66"/>
      <c r="D1" s="66"/>
      <c r="E1" s="66"/>
      <c r="F1" s="66"/>
      <c r="G1" s="66"/>
    </row>
    <row r="2" spans="1:7" x14ac:dyDescent="0.2">
      <c r="A2" s="67" t="s">
        <v>101</v>
      </c>
      <c r="B2" s="67"/>
      <c r="C2" s="67"/>
      <c r="D2" s="67"/>
      <c r="E2" s="67"/>
      <c r="F2" s="67"/>
      <c r="G2" s="67"/>
    </row>
    <row r="3" spans="1:7" x14ac:dyDescent="0.2">
      <c r="A3" s="67" t="s">
        <v>96</v>
      </c>
      <c r="B3" s="67"/>
      <c r="C3" s="67"/>
      <c r="D3" s="67"/>
      <c r="E3" s="67"/>
      <c r="F3" s="67"/>
      <c r="G3" s="67"/>
    </row>
    <row r="4" spans="1:7" x14ac:dyDescent="0.2">
      <c r="A4" s="67" t="s">
        <v>97</v>
      </c>
      <c r="B4" s="67"/>
      <c r="C4" s="67"/>
      <c r="D4" s="67"/>
      <c r="E4" s="67"/>
      <c r="F4" s="67"/>
      <c r="G4" s="67"/>
    </row>
    <row r="5" spans="1:7" x14ac:dyDescent="0.2">
      <c r="A5" s="66" t="s">
        <v>0</v>
      </c>
      <c r="B5" s="66"/>
      <c r="C5" s="66"/>
      <c r="D5" s="66"/>
      <c r="E5" s="66"/>
      <c r="F5" s="66"/>
      <c r="G5" s="66"/>
    </row>
    <row r="6" spans="1:7" x14ac:dyDescent="0.2">
      <c r="A6" s="67" t="s">
        <v>95</v>
      </c>
      <c r="B6" s="67"/>
      <c r="C6" s="67"/>
      <c r="D6" s="67"/>
      <c r="E6" s="67"/>
      <c r="F6" s="67"/>
      <c r="G6" s="67"/>
    </row>
    <row r="7" spans="1:7" x14ac:dyDescent="0.2">
      <c r="A7" s="67" t="s">
        <v>100</v>
      </c>
      <c r="B7" s="67"/>
      <c r="C7" s="67"/>
      <c r="D7" s="67"/>
      <c r="E7" s="67"/>
      <c r="F7" s="67"/>
      <c r="G7" s="67"/>
    </row>
    <row r="8" spans="1:7" s="57" customFormat="1" x14ac:dyDescent="0.2">
      <c r="A8" s="62" t="s">
        <v>103</v>
      </c>
    </row>
    <row r="9" spans="1:7" x14ac:dyDescent="0.2">
      <c r="A9" s="67" t="s">
        <v>102</v>
      </c>
      <c r="B9" s="67"/>
      <c r="C9" s="67"/>
      <c r="D9" s="67"/>
      <c r="E9" s="67"/>
      <c r="F9" s="67"/>
      <c r="G9" s="67"/>
    </row>
    <row r="10" spans="1:7" x14ac:dyDescent="0.2">
      <c r="A10" s="66" t="s">
        <v>54</v>
      </c>
      <c r="B10" s="66"/>
      <c r="C10" s="66"/>
      <c r="D10" s="66"/>
      <c r="E10" s="66"/>
      <c r="F10" s="66"/>
      <c r="G10" s="66"/>
    </row>
    <row r="11" spans="1:7" x14ac:dyDescent="0.2">
      <c r="A11" s="67" t="s">
        <v>104</v>
      </c>
      <c r="B11" s="67"/>
      <c r="C11" s="67"/>
      <c r="D11" s="67"/>
      <c r="E11" s="67"/>
      <c r="F11" s="67"/>
      <c r="G11" s="67"/>
    </row>
    <row r="12" spans="1:7" s="57" customFormat="1" x14ac:dyDescent="0.2">
      <c r="A12" s="63" t="s">
        <v>106</v>
      </c>
    </row>
    <row r="13" spans="1:7" x14ac:dyDescent="0.2">
      <c r="A13" s="67" t="s">
        <v>105</v>
      </c>
      <c r="B13" s="67"/>
      <c r="C13" s="67"/>
      <c r="D13" s="67"/>
      <c r="E13" s="67"/>
      <c r="F13" s="67"/>
      <c r="G13" s="67"/>
    </row>
    <row r="14" spans="1:7" x14ac:dyDescent="0.2">
      <c r="A14" s="66" t="s">
        <v>55</v>
      </c>
      <c r="B14" s="66"/>
      <c r="C14" s="66"/>
      <c r="D14" s="66"/>
      <c r="E14" s="66"/>
      <c r="F14" s="66"/>
      <c r="G14" s="66"/>
    </row>
    <row r="15" spans="1:7" x14ac:dyDescent="0.2">
      <c r="A15" s="67" t="s">
        <v>107</v>
      </c>
      <c r="B15" s="67"/>
      <c r="C15" s="67"/>
      <c r="D15" s="67"/>
      <c r="E15" s="67"/>
      <c r="F15" s="67"/>
      <c r="G15" s="67"/>
    </row>
    <row r="16" spans="1:7" x14ac:dyDescent="0.2">
      <c r="A16" s="67" t="s">
        <v>108</v>
      </c>
      <c r="B16" s="67"/>
      <c r="C16" s="67"/>
      <c r="D16" s="67"/>
      <c r="E16" s="67"/>
      <c r="F16" s="67"/>
      <c r="G16" s="67"/>
    </row>
    <row r="17" spans="1:15" x14ac:dyDescent="0.2">
      <c r="A17" s="67"/>
      <c r="B17" s="67"/>
      <c r="C17" s="67"/>
      <c r="D17" s="67"/>
      <c r="E17" s="67"/>
      <c r="F17" s="67"/>
      <c r="G17" s="67"/>
    </row>
    <row r="18" spans="1:15" s="32" customFormat="1" x14ac:dyDescent="0.2">
      <c r="A18" s="33"/>
      <c r="B18" s="33"/>
      <c r="C18" s="33"/>
      <c r="D18" s="33"/>
      <c r="E18" s="33"/>
      <c r="F18" s="33"/>
      <c r="G18" s="33"/>
      <c r="H18" s="34"/>
      <c r="I18" s="34"/>
    </row>
    <row r="19" spans="1:15" s="32" customFormat="1" x14ac:dyDescent="0.2">
      <c r="A19" s="65" t="s">
        <v>81</v>
      </c>
      <c r="B19" s="65"/>
      <c r="C19" s="33"/>
      <c r="D19" s="33"/>
      <c r="E19" s="33"/>
      <c r="F19" s="33"/>
      <c r="G19" s="33"/>
      <c r="H19" s="34"/>
      <c r="I19" s="34"/>
    </row>
    <row r="20" spans="1:15" s="12" customFormat="1" x14ac:dyDescent="0.2">
      <c r="A20" s="8" t="s">
        <v>73</v>
      </c>
      <c r="G20" s="30">
        <f>SUM(G$22:G$38)</f>
        <v>10000</v>
      </c>
      <c r="H20" s="30">
        <f>SUM(H$22:H$38)</f>
        <v>0</v>
      </c>
    </row>
    <row r="21" spans="1:15" s="12" customFormat="1" ht="33.75" thickBot="1" x14ac:dyDescent="0.25">
      <c r="A21" s="7" t="s">
        <v>25</v>
      </c>
      <c r="B21" s="7" t="s">
        <v>82</v>
      </c>
      <c r="C21" s="7" t="s">
        <v>2</v>
      </c>
      <c r="D21" s="7" t="s">
        <v>3</v>
      </c>
      <c r="E21" s="7" t="s">
        <v>83</v>
      </c>
      <c r="F21" s="7" t="s">
        <v>84</v>
      </c>
      <c r="G21" s="7" t="s">
        <v>70</v>
      </c>
      <c r="H21" s="7" t="s">
        <v>71</v>
      </c>
      <c r="I21" s="56" t="s">
        <v>8</v>
      </c>
      <c r="J21" s="7" t="s">
        <v>9</v>
      </c>
      <c r="K21" s="7" t="s">
        <v>10</v>
      </c>
      <c r="L21" s="7" t="s">
        <v>60</v>
      </c>
      <c r="M21" s="8"/>
      <c r="N21" s="8"/>
      <c r="O21" s="8"/>
    </row>
    <row r="22" spans="1:15" ht="66" x14ac:dyDescent="0.2">
      <c r="A22" s="64" t="s">
        <v>56</v>
      </c>
      <c r="B22" s="40" t="s">
        <v>12</v>
      </c>
      <c r="C22" s="36" t="s">
        <v>109</v>
      </c>
      <c r="D22" s="36" t="s">
        <v>4</v>
      </c>
      <c r="E22" s="5">
        <v>10</v>
      </c>
      <c r="F22" s="36">
        <v>10</v>
      </c>
      <c r="G22" s="36">
        <v>0</v>
      </c>
      <c r="H22" s="36">
        <v>0</v>
      </c>
      <c r="I22" s="2" t="s">
        <v>110</v>
      </c>
      <c r="J22" s="2" t="s">
        <v>112</v>
      </c>
      <c r="K22" s="2" t="s">
        <v>111</v>
      </c>
    </row>
    <row r="23" spans="1:15" ht="165" x14ac:dyDescent="0.2">
      <c r="A23" s="64"/>
      <c r="B23" s="40" t="s">
        <v>89</v>
      </c>
      <c r="C23" s="36" t="s">
        <v>113</v>
      </c>
      <c r="D23" s="36" t="s">
        <v>4</v>
      </c>
      <c r="E23" s="5" t="s">
        <v>114</v>
      </c>
      <c r="F23" s="36" t="s">
        <v>115</v>
      </c>
      <c r="G23" s="36">
        <v>0</v>
      </c>
      <c r="H23" s="36"/>
      <c r="I23" s="2" t="s">
        <v>282</v>
      </c>
      <c r="J23" s="2" t="s">
        <v>155</v>
      </c>
      <c r="K23" s="2" t="s">
        <v>116</v>
      </c>
    </row>
    <row r="24" spans="1:15" ht="99" x14ac:dyDescent="0.2">
      <c r="A24" s="64"/>
      <c r="B24" s="40" t="s">
        <v>13</v>
      </c>
      <c r="C24" s="36" t="s">
        <v>117</v>
      </c>
      <c r="D24" s="36" t="s">
        <v>4</v>
      </c>
      <c r="E24" s="6" t="s">
        <v>118</v>
      </c>
      <c r="F24" s="36" t="s">
        <v>118</v>
      </c>
      <c r="G24" s="36">
        <v>0</v>
      </c>
      <c r="H24" s="36">
        <v>0</v>
      </c>
      <c r="J24" s="2" t="s">
        <v>119</v>
      </c>
      <c r="K24" s="2" t="s">
        <v>120</v>
      </c>
    </row>
    <row r="25" spans="1:15" ht="99" x14ac:dyDescent="0.2">
      <c r="A25" s="64"/>
      <c r="B25" s="41" t="s">
        <v>11</v>
      </c>
      <c r="C25" s="36" t="s">
        <v>121</v>
      </c>
      <c r="D25" s="36" t="s">
        <v>57</v>
      </c>
      <c r="E25" s="5" t="s">
        <v>122</v>
      </c>
      <c r="F25" s="36" t="s">
        <v>123</v>
      </c>
      <c r="G25" s="36">
        <v>0</v>
      </c>
      <c r="H25" s="36">
        <v>0</v>
      </c>
      <c r="J25" s="2" t="s">
        <v>124</v>
      </c>
      <c r="K25" s="2" t="s">
        <v>125</v>
      </c>
    </row>
    <row r="26" spans="1:15" ht="82.5" x14ac:dyDescent="0.2">
      <c r="A26" s="64"/>
      <c r="B26" s="41" t="s">
        <v>53</v>
      </c>
      <c r="C26" s="36" t="s">
        <v>126</v>
      </c>
      <c r="D26" s="36" t="s">
        <v>57</v>
      </c>
      <c r="E26" s="6" t="s">
        <v>127</v>
      </c>
      <c r="F26" s="36" t="s">
        <v>127</v>
      </c>
      <c r="G26" s="36">
        <v>0</v>
      </c>
      <c r="H26" s="36">
        <v>0</v>
      </c>
      <c r="J26" s="2" t="s">
        <v>128</v>
      </c>
      <c r="K26" s="2" t="s">
        <v>129</v>
      </c>
    </row>
    <row r="27" spans="1:15" ht="99" x14ac:dyDescent="0.2">
      <c r="A27" s="64"/>
      <c r="B27" s="45" t="s">
        <v>91</v>
      </c>
      <c r="C27" s="36" t="s">
        <v>130</v>
      </c>
      <c r="D27" s="36" t="s">
        <v>4</v>
      </c>
      <c r="E27" s="6" t="s">
        <v>131</v>
      </c>
      <c r="F27" s="36" t="s">
        <v>131</v>
      </c>
      <c r="G27" s="36">
        <v>0</v>
      </c>
      <c r="H27" s="36">
        <v>0</v>
      </c>
      <c r="J27" s="2" t="s">
        <v>132</v>
      </c>
      <c r="K27" s="2" t="s">
        <v>133</v>
      </c>
    </row>
    <row r="28" spans="1:15" ht="148.5" x14ac:dyDescent="0.2">
      <c r="A28" s="64" t="s">
        <v>79</v>
      </c>
      <c r="B28" s="40" t="s">
        <v>14</v>
      </c>
      <c r="C28" s="36" t="s">
        <v>134</v>
      </c>
      <c r="D28" s="36" t="s">
        <v>4</v>
      </c>
      <c r="E28" s="6" t="s">
        <v>131</v>
      </c>
      <c r="F28" s="36" t="s">
        <v>131</v>
      </c>
      <c r="G28" s="36">
        <v>0</v>
      </c>
      <c r="H28" s="36">
        <v>0</v>
      </c>
      <c r="J28" s="2" t="s">
        <v>135</v>
      </c>
      <c r="K28" s="2" t="s">
        <v>136</v>
      </c>
    </row>
    <row r="29" spans="1:15" ht="132" x14ac:dyDescent="0.2">
      <c r="A29" s="64"/>
      <c r="B29" s="40" t="s">
        <v>15</v>
      </c>
      <c r="C29" s="36" t="s">
        <v>137</v>
      </c>
      <c r="D29" s="36" t="s">
        <v>57</v>
      </c>
      <c r="E29" s="5" t="s">
        <v>138</v>
      </c>
      <c r="F29" s="36" t="s">
        <v>139</v>
      </c>
      <c r="G29" s="36">
        <v>0</v>
      </c>
      <c r="H29" s="36">
        <v>0</v>
      </c>
      <c r="J29" s="2" t="s">
        <v>141</v>
      </c>
      <c r="K29" s="2" t="s">
        <v>140</v>
      </c>
    </row>
    <row r="30" spans="1:15" ht="16.5" customHeight="1" x14ac:dyDescent="0.2">
      <c r="A30" s="64"/>
      <c r="B30" s="41" t="s">
        <v>16</v>
      </c>
      <c r="C30" s="36" t="s">
        <v>80</v>
      </c>
      <c r="D30" s="36" t="s">
        <v>7</v>
      </c>
      <c r="E30" s="6"/>
      <c r="F30" s="36"/>
      <c r="G30" s="31">
        <v>10000</v>
      </c>
      <c r="H30" s="36">
        <v>0</v>
      </c>
      <c r="I30" s="2" t="s">
        <v>217</v>
      </c>
    </row>
    <row r="31" spans="1:15" ht="49.5" x14ac:dyDescent="0.2">
      <c r="A31" s="64" t="s">
        <v>78</v>
      </c>
      <c r="B31" s="40" t="s">
        <v>85</v>
      </c>
      <c r="C31" s="36" t="s">
        <v>211</v>
      </c>
      <c r="D31" s="36"/>
      <c r="E31" s="5"/>
      <c r="F31" s="36"/>
      <c r="G31" s="36"/>
      <c r="H31" s="36"/>
    </row>
    <row r="32" spans="1:15" ht="66" x14ac:dyDescent="0.2">
      <c r="A32" s="64"/>
      <c r="B32" s="40" t="s">
        <v>86</v>
      </c>
      <c r="C32" s="36" t="s">
        <v>211</v>
      </c>
      <c r="D32" s="36"/>
      <c r="E32" s="5"/>
      <c r="F32" s="36"/>
      <c r="G32" s="36"/>
      <c r="H32" s="36"/>
    </row>
    <row r="33" spans="1:11" ht="49.5" x14ac:dyDescent="0.2">
      <c r="A33" s="64"/>
      <c r="B33" s="40" t="s">
        <v>17</v>
      </c>
      <c r="C33" s="36" t="s">
        <v>212</v>
      </c>
      <c r="D33" s="36" t="s">
        <v>57</v>
      </c>
      <c r="E33" s="5"/>
      <c r="F33" s="36"/>
      <c r="G33" s="36"/>
      <c r="H33" s="36"/>
      <c r="I33" s="2" t="s">
        <v>218</v>
      </c>
    </row>
    <row r="34" spans="1:11" ht="49.5" x14ac:dyDescent="0.2">
      <c r="A34" s="64"/>
      <c r="B34" s="40" t="s">
        <v>87</v>
      </c>
      <c r="C34" s="36" t="s">
        <v>211</v>
      </c>
      <c r="D34" s="36"/>
      <c r="E34" s="5"/>
      <c r="F34" s="36"/>
      <c r="G34" s="36"/>
      <c r="H34" s="36"/>
    </row>
    <row r="35" spans="1:11" ht="82.5" x14ac:dyDescent="0.2">
      <c r="A35" s="64"/>
      <c r="B35" s="40" t="s">
        <v>18</v>
      </c>
      <c r="C35" s="36" t="s">
        <v>213</v>
      </c>
      <c r="D35" s="36" t="s">
        <v>5</v>
      </c>
      <c r="E35" s="5"/>
      <c r="F35" s="36"/>
      <c r="G35" s="36"/>
      <c r="H35" s="36"/>
      <c r="I35" s="2" t="s">
        <v>214</v>
      </c>
    </row>
    <row r="36" spans="1:11" ht="66" x14ac:dyDescent="0.2">
      <c r="A36" s="64"/>
      <c r="B36" s="40" t="s">
        <v>88</v>
      </c>
      <c r="C36" s="36" t="s">
        <v>211</v>
      </c>
      <c r="D36" s="36"/>
      <c r="E36" s="5"/>
      <c r="F36" s="36"/>
      <c r="G36" s="36"/>
      <c r="H36" s="36"/>
    </row>
    <row r="37" spans="1:11" ht="82.5" x14ac:dyDescent="0.2">
      <c r="A37" s="64"/>
      <c r="B37" s="40" t="s">
        <v>19</v>
      </c>
      <c r="C37" s="36" t="s">
        <v>215</v>
      </c>
      <c r="D37" s="36" t="s">
        <v>57</v>
      </c>
      <c r="E37" s="5" t="s">
        <v>220</v>
      </c>
      <c r="F37" s="5" t="s">
        <v>220</v>
      </c>
      <c r="G37" s="36">
        <v>0</v>
      </c>
      <c r="H37" s="36">
        <v>0</v>
      </c>
      <c r="J37" s="2" t="s">
        <v>222</v>
      </c>
      <c r="K37" s="2" t="s">
        <v>223</v>
      </c>
    </row>
    <row r="38" spans="1:11" ht="99" x14ac:dyDescent="0.2">
      <c r="A38" s="64"/>
      <c r="B38" s="41" t="s">
        <v>20</v>
      </c>
      <c r="C38" s="36" t="s">
        <v>219</v>
      </c>
      <c r="D38" s="36" t="s">
        <v>57</v>
      </c>
      <c r="E38" s="5" t="s">
        <v>221</v>
      </c>
      <c r="F38" s="5" t="s">
        <v>221</v>
      </c>
      <c r="G38" s="36">
        <v>0</v>
      </c>
      <c r="H38" s="36">
        <v>0</v>
      </c>
      <c r="J38" s="59" t="s">
        <v>222</v>
      </c>
      <c r="K38" s="2" t="s">
        <v>224</v>
      </c>
    </row>
    <row r="39" spans="1:11" x14ac:dyDescent="0.2">
      <c r="A39" s="37"/>
      <c r="B39" s="38"/>
      <c r="C39" s="38"/>
      <c r="D39" s="38"/>
      <c r="E39" s="39"/>
      <c r="F39" s="38"/>
      <c r="G39" s="38"/>
      <c r="H39" s="38"/>
    </row>
  </sheetData>
  <mergeCells count="19">
    <mergeCell ref="A11:G11"/>
    <mergeCell ref="A13:G13"/>
    <mergeCell ref="A10:G10"/>
    <mergeCell ref="A28:A30"/>
    <mergeCell ref="A22:A27"/>
    <mergeCell ref="A19:B19"/>
    <mergeCell ref="A31:A38"/>
    <mergeCell ref="A1:G1"/>
    <mergeCell ref="A5:G5"/>
    <mergeCell ref="A2:G2"/>
    <mergeCell ref="A3:G3"/>
    <mergeCell ref="A4:G4"/>
    <mergeCell ref="A15:G15"/>
    <mergeCell ref="A16:G16"/>
    <mergeCell ref="A17:G17"/>
    <mergeCell ref="A14:G14"/>
    <mergeCell ref="A6:G6"/>
    <mergeCell ref="A7:G7"/>
    <mergeCell ref="A9:G9"/>
  </mergeCells>
  <pageMargins left="0.7" right="0.7" top="0.75" bottom="0.75" header="0.3" footer="0.3"/>
  <pageSetup orientation="portrait" verticalDpi="599"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D22:D143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rightToLeft="1" topLeftCell="A25" workbookViewId="0">
      <selection activeCell="H20" sqref="H20:H21"/>
    </sheetView>
  </sheetViews>
  <sheetFormatPr defaultColWidth="17.875" defaultRowHeight="16.5" x14ac:dyDescent="0.2"/>
  <cols>
    <col min="1" max="1" width="25.875" style="3" customWidth="1"/>
    <col min="2" max="2" width="32.5" style="3" customWidth="1"/>
    <col min="3" max="3" width="30.75" style="3" customWidth="1"/>
    <col min="4" max="4" width="13" style="3" customWidth="1"/>
    <col min="5" max="5" width="12.125" style="3" customWidth="1"/>
    <col min="6" max="6" width="12.25" style="3" customWidth="1"/>
    <col min="7" max="7" width="11.25" style="11" customWidth="1"/>
    <col min="8" max="8" width="11" style="11" customWidth="1"/>
    <col min="9" max="9" width="33" style="12" customWidth="1"/>
    <col min="10" max="10" width="29.625" style="3" customWidth="1"/>
    <col min="11" max="11" width="25.875" style="3" customWidth="1"/>
    <col min="12" max="12" width="29" style="3" customWidth="1"/>
    <col min="13" max="16384" width="17.875" style="3"/>
  </cols>
  <sheetData>
    <row r="1" spans="1:10" s="2" customFormat="1" x14ac:dyDescent="0.2">
      <c r="A1" s="66" t="s">
        <v>1</v>
      </c>
      <c r="B1" s="66"/>
      <c r="C1" s="66"/>
      <c r="D1" s="66"/>
      <c r="E1" s="66"/>
      <c r="F1" s="66"/>
      <c r="G1" s="66"/>
      <c r="H1" s="66"/>
      <c r="I1" s="66"/>
      <c r="J1" s="66"/>
    </row>
    <row r="2" spans="1:10" s="2" customFormat="1" x14ac:dyDescent="0.2">
      <c r="A2" s="67" t="s">
        <v>98</v>
      </c>
      <c r="B2" s="67"/>
      <c r="C2" s="67"/>
      <c r="D2" s="67"/>
      <c r="E2" s="67"/>
      <c r="F2" s="67"/>
      <c r="G2" s="67"/>
      <c r="H2" s="67"/>
      <c r="I2" s="67"/>
      <c r="J2" s="67"/>
    </row>
    <row r="3" spans="1:10" s="2" customFormat="1" x14ac:dyDescent="0.2">
      <c r="A3" s="67" t="s">
        <v>162</v>
      </c>
      <c r="B3" s="67"/>
      <c r="C3" s="67"/>
      <c r="D3" s="67"/>
      <c r="E3" s="67"/>
      <c r="F3" s="67"/>
      <c r="G3" s="67"/>
      <c r="H3" s="67"/>
      <c r="I3" s="67"/>
      <c r="J3" s="67"/>
    </row>
    <row r="4" spans="1:10" s="58" customFormat="1" x14ac:dyDescent="0.2">
      <c r="A4" s="67" t="s">
        <v>225</v>
      </c>
      <c r="B4" s="67"/>
      <c r="C4" s="67"/>
      <c r="D4" s="67"/>
      <c r="E4" s="67"/>
      <c r="F4" s="67"/>
      <c r="G4" s="67"/>
      <c r="H4" s="67"/>
      <c r="I4" s="67"/>
      <c r="J4" s="67"/>
    </row>
    <row r="5" spans="1:10" s="2" customFormat="1" x14ac:dyDescent="0.2">
      <c r="A5" s="67" t="s">
        <v>164</v>
      </c>
      <c r="B5" s="67"/>
      <c r="C5" s="67"/>
      <c r="D5" s="67"/>
      <c r="E5" s="67"/>
      <c r="F5" s="67"/>
      <c r="G5" s="67"/>
      <c r="H5" s="67"/>
      <c r="I5" s="67"/>
      <c r="J5" s="67"/>
    </row>
    <row r="6" spans="1:10" s="2" customFormat="1" x14ac:dyDescent="0.2">
      <c r="A6" s="66" t="s">
        <v>0</v>
      </c>
      <c r="B6" s="66"/>
      <c r="C6" s="66"/>
      <c r="D6" s="66"/>
      <c r="E6" s="66"/>
      <c r="F6" s="66"/>
      <c r="G6" s="66"/>
      <c r="H6" s="66"/>
      <c r="I6" s="66"/>
      <c r="J6" s="66"/>
    </row>
    <row r="7" spans="1:10" s="2" customFormat="1" x14ac:dyDescent="0.2">
      <c r="A7" s="67" t="s">
        <v>99</v>
      </c>
      <c r="B7" s="67"/>
      <c r="C7" s="67"/>
      <c r="D7" s="67"/>
      <c r="E7" s="67"/>
      <c r="F7" s="67"/>
      <c r="G7" s="67"/>
      <c r="H7" s="67"/>
      <c r="I7" s="67"/>
      <c r="J7" s="67"/>
    </row>
    <row r="8" spans="1:10" s="2" customFormat="1" x14ac:dyDescent="0.2">
      <c r="A8" s="67" t="s">
        <v>163</v>
      </c>
      <c r="B8" s="67"/>
      <c r="C8" s="67"/>
      <c r="D8" s="67"/>
      <c r="E8" s="67"/>
      <c r="F8" s="67"/>
      <c r="G8" s="67"/>
      <c r="H8" s="67"/>
      <c r="I8" s="67"/>
      <c r="J8" s="67"/>
    </row>
    <row r="9" spans="1:10" s="2" customFormat="1" x14ac:dyDescent="0.2">
      <c r="A9" s="67" t="s">
        <v>165</v>
      </c>
      <c r="B9" s="67"/>
      <c r="C9" s="67"/>
      <c r="D9" s="67"/>
      <c r="E9" s="67"/>
      <c r="F9" s="67"/>
      <c r="G9" s="67"/>
      <c r="H9" s="67"/>
      <c r="I9" s="67"/>
      <c r="J9" s="67"/>
    </row>
    <row r="10" spans="1:10" s="2" customFormat="1" x14ac:dyDescent="0.2">
      <c r="A10" s="66" t="s">
        <v>54</v>
      </c>
      <c r="B10" s="66"/>
      <c r="C10" s="66"/>
      <c r="D10" s="66"/>
      <c r="E10" s="66"/>
      <c r="F10" s="66"/>
      <c r="G10" s="66"/>
      <c r="H10" s="66"/>
      <c r="I10" s="66"/>
      <c r="J10" s="66"/>
    </row>
    <row r="11" spans="1:10" s="2" customFormat="1" x14ac:dyDescent="0.2">
      <c r="A11" s="67" t="s">
        <v>166</v>
      </c>
      <c r="B11" s="67"/>
      <c r="C11" s="67"/>
      <c r="D11" s="67"/>
      <c r="E11" s="67"/>
      <c r="F11" s="67"/>
      <c r="G11" s="67"/>
      <c r="H11" s="67"/>
      <c r="I11" s="67"/>
      <c r="J11" s="67"/>
    </row>
    <row r="12" spans="1:10" s="2" customFormat="1" x14ac:dyDescent="0.2">
      <c r="A12" s="67" t="s">
        <v>167</v>
      </c>
      <c r="B12" s="67"/>
      <c r="C12" s="67"/>
      <c r="D12" s="67"/>
      <c r="E12" s="67"/>
      <c r="F12" s="67"/>
      <c r="G12" s="67"/>
      <c r="H12" s="67"/>
      <c r="I12" s="67"/>
      <c r="J12" s="67"/>
    </row>
    <row r="13" spans="1:10" s="2" customFormat="1" x14ac:dyDescent="0.2">
      <c r="A13" s="66" t="s">
        <v>55</v>
      </c>
      <c r="B13" s="66"/>
      <c r="C13" s="66"/>
      <c r="D13" s="66"/>
      <c r="E13" s="66"/>
      <c r="F13" s="66"/>
      <c r="G13" s="66"/>
      <c r="H13" s="66"/>
      <c r="I13" s="66"/>
      <c r="J13" s="66"/>
    </row>
    <row r="14" spans="1:10" s="2" customFormat="1" x14ac:dyDescent="0.2">
      <c r="A14" s="67" t="s">
        <v>169</v>
      </c>
      <c r="B14" s="67"/>
      <c r="C14" s="67"/>
      <c r="D14" s="67"/>
      <c r="E14" s="67"/>
      <c r="F14" s="67"/>
      <c r="G14" s="67"/>
      <c r="H14" s="67"/>
      <c r="I14" s="67"/>
      <c r="J14" s="67"/>
    </row>
    <row r="15" spans="1:10" s="2" customFormat="1" x14ac:dyDescent="0.2">
      <c r="A15" s="67" t="s">
        <v>168</v>
      </c>
      <c r="B15" s="67"/>
      <c r="C15" s="67"/>
      <c r="D15" s="67"/>
      <c r="E15" s="67"/>
      <c r="F15" s="67"/>
      <c r="G15" s="67"/>
      <c r="H15" s="67"/>
      <c r="I15" s="67"/>
      <c r="J15" s="67"/>
    </row>
    <row r="16" spans="1:10" s="34" customFormat="1" x14ac:dyDescent="0.2">
      <c r="A16" s="67" t="s">
        <v>170</v>
      </c>
      <c r="B16" s="67"/>
      <c r="C16" s="67"/>
      <c r="D16" s="67"/>
      <c r="E16" s="67"/>
      <c r="F16" s="67"/>
      <c r="G16" s="67"/>
      <c r="H16" s="67"/>
      <c r="I16" s="67"/>
      <c r="J16" s="67"/>
    </row>
    <row r="17" spans="1:15" s="34" customFormat="1" x14ac:dyDescent="0.2">
      <c r="A17" s="65" t="s">
        <v>81</v>
      </c>
      <c r="B17" s="65"/>
      <c r="C17" s="33"/>
      <c r="D17" s="33"/>
      <c r="E17" s="33"/>
      <c r="F17" s="33"/>
      <c r="G17" s="33"/>
    </row>
    <row r="18" spans="1:15" x14ac:dyDescent="0.2">
      <c r="A18" s="8" t="s">
        <v>73</v>
      </c>
      <c r="G18" s="30">
        <f>SUM(G$20:G$33)</f>
        <v>443083</v>
      </c>
      <c r="H18" s="30">
        <f>SUM(H$20:H$33)</f>
        <v>7486</v>
      </c>
      <c r="I18" s="30">
        <f>SUM(I$20:I$33)</f>
        <v>0</v>
      </c>
    </row>
    <row r="19" spans="1:15" s="34" customFormat="1" ht="33.75" thickBot="1" x14ac:dyDescent="0.25">
      <c r="A19" s="7" t="s">
        <v>25</v>
      </c>
      <c r="B19" s="7" t="s">
        <v>82</v>
      </c>
      <c r="C19" s="7" t="s">
        <v>2</v>
      </c>
      <c r="D19" s="7" t="s">
        <v>3</v>
      </c>
      <c r="E19" s="7" t="s">
        <v>83</v>
      </c>
      <c r="F19" s="7" t="s">
        <v>84</v>
      </c>
      <c r="G19" s="7" t="s">
        <v>70</v>
      </c>
      <c r="H19" s="7" t="s">
        <v>71</v>
      </c>
      <c r="I19" s="56" t="s">
        <v>8</v>
      </c>
      <c r="J19" s="7" t="s">
        <v>9</v>
      </c>
      <c r="K19" s="7" t="s">
        <v>10</v>
      </c>
      <c r="L19" s="7" t="s">
        <v>60</v>
      </c>
      <c r="M19" s="35"/>
      <c r="N19" s="35"/>
      <c r="O19" s="35"/>
    </row>
    <row r="20" spans="1:15" ht="99" x14ac:dyDescent="0.2">
      <c r="A20" s="40" t="s">
        <v>26</v>
      </c>
      <c r="B20" s="42" t="s">
        <v>30</v>
      </c>
      <c r="C20" s="3" t="s">
        <v>69</v>
      </c>
      <c r="D20" s="3" t="s">
        <v>57</v>
      </c>
      <c r="E20" s="3" t="s">
        <v>172</v>
      </c>
      <c r="F20" s="3" t="s">
        <v>171</v>
      </c>
      <c r="G20" s="29">
        <v>90919</v>
      </c>
      <c r="H20" s="68">
        <v>7486</v>
      </c>
      <c r="I20" s="12" t="s">
        <v>173</v>
      </c>
      <c r="J20" s="3" t="s">
        <v>174</v>
      </c>
      <c r="K20" s="3" t="s">
        <v>175</v>
      </c>
    </row>
    <row r="21" spans="1:15" s="34" customFormat="1" ht="132" x14ac:dyDescent="0.2">
      <c r="A21" s="40"/>
      <c r="B21" s="42"/>
      <c r="C21" s="34" t="s">
        <v>90</v>
      </c>
      <c r="D21" s="34" t="s">
        <v>4</v>
      </c>
      <c r="E21" s="34" t="s">
        <v>176</v>
      </c>
      <c r="F21" s="34" t="s">
        <v>142</v>
      </c>
      <c r="G21" s="29">
        <v>1164</v>
      </c>
      <c r="H21" s="68"/>
      <c r="I21" s="34" t="s">
        <v>177</v>
      </c>
      <c r="J21" s="34" t="s">
        <v>178</v>
      </c>
      <c r="K21" s="34" t="s">
        <v>179</v>
      </c>
    </row>
    <row r="22" spans="1:15" s="11" customFormat="1" ht="132" x14ac:dyDescent="0.2">
      <c r="A22" s="40"/>
      <c r="B22" s="42"/>
      <c r="C22" s="11" t="s">
        <v>94</v>
      </c>
      <c r="D22" s="11" t="s">
        <v>57</v>
      </c>
      <c r="E22" s="11" t="s">
        <v>180</v>
      </c>
      <c r="F22" s="11" t="s">
        <v>181</v>
      </c>
      <c r="G22" s="29">
        <v>80000</v>
      </c>
      <c r="H22" s="11" t="s">
        <v>182</v>
      </c>
      <c r="I22" s="12" t="s">
        <v>183</v>
      </c>
      <c r="J22" s="11" t="s">
        <v>184</v>
      </c>
      <c r="K22" s="11" t="s">
        <v>185</v>
      </c>
      <c r="M22" s="11" t="s">
        <v>72</v>
      </c>
    </row>
    <row r="23" spans="1:15" ht="115.5" x14ac:dyDescent="0.2">
      <c r="A23" s="40"/>
      <c r="B23" s="42" t="s">
        <v>31</v>
      </c>
      <c r="C23" s="9" t="s">
        <v>65</v>
      </c>
      <c r="D23" s="3" t="s">
        <v>57</v>
      </c>
      <c r="E23" s="3" t="s">
        <v>186</v>
      </c>
      <c r="F23" s="3" t="s">
        <v>187</v>
      </c>
      <c r="G23" s="29">
        <v>21000</v>
      </c>
      <c r="H23" s="11">
        <v>0</v>
      </c>
      <c r="I23" s="12" t="s">
        <v>188</v>
      </c>
      <c r="J23" s="3" t="s">
        <v>189</v>
      </c>
      <c r="K23" s="3" t="s">
        <v>190</v>
      </c>
    </row>
    <row r="24" spans="1:15" s="11" customFormat="1" x14ac:dyDescent="0.2">
      <c r="A24" s="40"/>
      <c r="B24" s="42"/>
      <c r="C24" s="9"/>
      <c r="G24" s="29">
        <v>0</v>
      </c>
      <c r="I24" s="12"/>
    </row>
    <row r="25" spans="1:15" ht="115.5" x14ac:dyDescent="0.2">
      <c r="A25" s="40"/>
      <c r="B25" s="42" t="s">
        <v>32</v>
      </c>
      <c r="C25" s="11" t="s">
        <v>64</v>
      </c>
      <c r="D25" s="3" t="s">
        <v>57</v>
      </c>
      <c r="E25" s="3" t="s">
        <v>191</v>
      </c>
      <c r="F25" s="3" t="s">
        <v>192</v>
      </c>
      <c r="G25" s="29">
        <v>250000</v>
      </c>
      <c r="H25" s="11" t="s">
        <v>182</v>
      </c>
      <c r="I25" s="12" t="s">
        <v>193</v>
      </c>
      <c r="J25" s="3" t="s">
        <v>194</v>
      </c>
      <c r="K25" s="3" t="s">
        <v>195</v>
      </c>
    </row>
    <row r="26" spans="1:15" s="11" customFormat="1" x14ac:dyDescent="0.2">
      <c r="A26" s="40"/>
      <c r="B26" s="42"/>
      <c r="G26" s="29">
        <v>0</v>
      </c>
      <c r="I26" s="12"/>
    </row>
    <row r="27" spans="1:15" ht="66" x14ac:dyDescent="0.2">
      <c r="A27" s="40" t="s">
        <v>27</v>
      </c>
      <c r="B27" s="42" t="s">
        <v>33</v>
      </c>
      <c r="D27" s="3" t="s">
        <v>5</v>
      </c>
      <c r="I27" s="12" t="s">
        <v>196</v>
      </c>
    </row>
    <row r="28" spans="1:15" ht="132" x14ac:dyDescent="0.2">
      <c r="A28" s="40"/>
      <c r="B28" s="42" t="s">
        <v>34</v>
      </c>
      <c r="C28" s="3" t="s">
        <v>197</v>
      </c>
      <c r="D28" s="3" t="s">
        <v>4</v>
      </c>
      <c r="E28" s="3" t="s">
        <v>198</v>
      </c>
      <c r="F28" s="3" t="s">
        <v>199</v>
      </c>
      <c r="G28" s="11">
        <v>0</v>
      </c>
      <c r="I28" s="12" t="s">
        <v>226</v>
      </c>
      <c r="J28" s="3" t="s">
        <v>200</v>
      </c>
      <c r="K28" s="3" t="s">
        <v>201</v>
      </c>
    </row>
    <row r="29" spans="1:15" ht="99" x14ac:dyDescent="0.2">
      <c r="A29" s="40" t="s">
        <v>28</v>
      </c>
      <c r="B29" s="42" t="s">
        <v>227</v>
      </c>
      <c r="C29" s="3" t="s">
        <v>202</v>
      </c>
      <c r="D29" s="3" t="s">
        <v>4</v>
      </c>
      <c r="E29" s="3" t="s">
        <v>203</v>
      </c>
      <c r="F29" s="3" t="s">
        <v>204</v>
      </c>
      <c r="G29" s="11">
        <v>0</v>
      </c>
      <c r="I29" s="12" t="s">
        <v>205</v>
      </c>
      <c r="J29" s="3" t="s">
        <v>228</v>
      </c>
      <c r="K29" s="3" t="s">
        <v>229</v>
      </c>
    </row>
    <row r="30" spans="1:15" x14ac:dyDescent="0.2">
      <c r="A30" s="40"/>
      <c r="B30" s="42" t="s">
        <v>35</v>
      </c>
      <c r="D30" s="3" t="s">
        <v>7</v>
      </c>
      <c r="E30" s="3" t="s">
        <v>206</v>
      </c>
      <c r="I30" s="12" t="s">
        <v>207</v>
      </c>
    </row>
    <row r="31" spans="1:15" ht="33" x14ac:dyDescent="0.2">
      <c r="A31" s="40"/>
      <c r="B31" s="43" t="s">
        <v>36</v>
      </c>
      <c r="D31" s="3" t="s">
        <v>5</v>
      </c>
      <c r="E31" s="3" t="s">
        <v>206</v>
      </c>
    </row>
    <row r="32" spans="1:15" ht="165" x14ac:dyDescent="0.2">
      <c r="A32" s="40" t="s">
        <v>29</v>
      </c>
      <c r="B32" s="43" t="s">
        <v>37</v>
      </c>
      <c r="C32" s="3" t="s">
        <v>230</v>
      </c>
      <c r="D32" s="3" t="s">
        <v>57</v>
      </c>
      <c r="E32" s="3" t="s">
        <v>208</v>
      </c>
      <c r="F32" s="3" t="s">
        <v>231</v>
      </c>
      <c r="I32" s="12" t="s">
        <v>209</v>
      </c>
      <c r="J32" s="3" t="s">
        <v>232</v>
      </c>
      <c r="K32" s="3" t="s">
        <v>210</v>
      </c>
    </row>
    <row r="33" spans="1:9" ht="33" x14ac:dyDescent="0.2">
      <c r="A33" s="44"/>
      <c r="B33" s="42" t="s">
        <v>38</v>
      </c>
      <c r="C33" s="3" t="s">
        <v>206</v>
      </c>
      <c r="I33" s="12" t="s">
        <v>233</v>
      </c>
    </row>
    <row r="34" spans="1:9" ht="33" x14ac:dyDescent="0.2">
      <c r="A34" s="44"/>
      <c r="B34" s="42" t="s">
        <v>39</v>
      </c>
    </row>
    <row r="35" spans="1:9" x14ac:dyDescent="0.2">
      <c r="A35" s="10"/>
    </row>
    <row r="36" spans="1:9" x14ac:dyDescent="0.2">
      <c r="A36" s="10"/>
      <c r="B36" s="9"/>
    </row>
    <row r="37" spans="1:9" x14ac:dyDescent="0.2">
      <c r="B37" s="9"/>
    </row>
    <row r="38" spans="1:9" x14ac:dyDescent="0.2">
      <c r="B38" s="9"/>
    </row>
    <row r="39" spans="1:9" x14ac:dyDescent="0.2">
      <c r="B39" s="9"/>
    </row>
    <row r="40" spans="1:9" x14ac:dyDescent="0.2">
      <c r="B40" s="9"/>
    </row>
    <row r="41" spans="1:9" x14ac:dyDescent="0.2">
      <c r="B41" s="9"/>
    </row>
    <row r="42" spans="1:9" x14ac:dyDescent="0.2">
      <c r="B42" s="9"/>
    </row>
  </sheetData>
  <mergeCells count="18">
    <mergeCell ref="A1:J1"/>
    <mergeCell ref="A2:J2"/>
    <mergeCell ref="A3:J3"/>
    <mergeCell ref="A5:J5"/>
    <mergeCell ref="A6:J6"/>
    <mergeCell ref="A10:J10"/>
    <mergeCell ref="A4:J4"/>
    <mergeCell ref="A14:J14"/>
    <mergeCell ref="A16:J16"/>
    <mergeCell ref="H20:H21"/>
    <mergeCell ref="A17:B17"/>
    <mergeCell ref="A15:J15"/>
    <mergeCell ref="A13:J13"/>
    <mergeCell ref="A7:J7"/>
    <mergeCell ref="A8:J8"/>
    <mergeCell ref="A9:J9"/>
    <mergeCell ref="A11:J11"/>
    <mergeCell ref="A12:J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D20:D148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rightToLeft="1" topLeftCell="A22" workbookViewId="0">
      <selection activeCell="G20" sqref="G20"/>
    </sheetView>
  </sheetViews>
  <sheetFormatPr defaultColWidth="17.875" defaultRowHeight="16.5" x14ac:dyDescent="0.2"/>
  <cols>
    <col min="1" max="1" width="25.875" style="3" customWidth="1"/>
    <col min="2" max="2" width="32.5" style="3" customWidth="1"/>
    <col min="3" max="3" width="30.75" style="3" customWidth="1"/>
    <col min="4" max="4" width="13" style="3" customWidth="1"/>
    <col min="5" max="5" width="12.125" style="3" customWidth="1"/>
    <col min="6" max="6" width="12.25" style="3" customWidth="1"/>
    <col min="7" max="7" width="11.625" style="12" customWidth="1"/>
    <col min="8" max="8" width="11.375" style="12" customWidth="1"/>
    <col min="9" max="9" width="33" style="3" customWidth="1"/>
    <col min="10" max="16384" width="17.875" style="3"/>
  </cols>
  <sheetData>
    <row r="1" spans="1:9" s="2" customFormat="1" x14ac:dyDescent="0.2">
      <c r="A1" s="67" t="s">
        <v>1</v>
      </c>
      <c r="B1" s="67"/>
      <c r="C1" s="67"/>
      <c r="D1" s="67"/>
      <c r="E1" s="67"/>
      <c r="F1" s="67"/>
      <c r="G1" s="67"/>
      <c r="H1" s="67"/>
      <c r="I1" s="67"/>
    </row>
    <row r="2" spans="1:9" s="2" customFormat="1" x14ac:dyDescent="0.2">
      <c r="A2" s="67" t="s">
        <v>244</v>
      </c>
      <c r="B2" s="67"/>
      <c r="C2" s="67"/>
      <c r="D2" s="67"/>
      <c r="E2" s="67"/>
      <c r="F2" s="67"/>
      <c r="G2" s="67"/>
      <c r="H2" s="67"/>
      <c r="I2" s="67"/>
    </row>
    <row r="3" spans="1:9" s="2" customFormat="1" x14ac:dyDescent="0.2">
      <c r="A3" s="67" t="s">
        <v>234</v>
      </c>
      <c r="B3" s="67"/>
      <c r="C3" s="67"/>
      <c r="D3" s="67"/>
      <c r="E3" s="67"/>
      <c r="F3" s="67"/>
      <c r="G3" s="67"/>
      <c r="H3" s="67"/>
      <c r="I3" s="67"/>
    </row>
    <row r="4" spans="1:9" s="2" customFormat="1" x14ac:dyDescent="0.2">
      <c r="A4" s="67" t="s">
        <v>243</v>
      </c>
      <c r="B4" s="67"/>
      <c r="C4" s="67"/>
      <c r="D4" s="67"/>
      <c r="E4" s="67"/>
      <c r="F4" s="67"/>
      <c r="G4" s="67"/>
      <c r="H4" s="67"/>
      <c r="I4" s="67"/>
    </row>
    <row r="5" spans="1:9" s="2" customFormat="1" x14ac:dyDescent="0.2">
      <c r="A5" s="67" t="s">
        <v>0</v>
      </c>
      <c r="B5" s="67"/>
      <c r="C5" s="67"/>
      <c r="D5" s="67"/>
      <c r="E5" s="67"/>
      <c r="F5" s="67"/>
      <c r="G5" s="67"/>
      <c r="H5" s="67"/>
      <c r="I5" s="67"/>
    </row>
    <row r="6" spans="1:9" s="2" customFormat="1" x14ac:dyDescent="0.2">
      <c r="A6" s="67" t="s">
        <v>242</v>
      </c>
      <c r="B6" s="67"/>
      <c r="C6" s="67"/>
      <c r="D6" s="67"/>
      <c r="E6" s="67"/>
      <c r="F6" s="67"/>
      <c r="G6" s="67"/>
      <c r="H6" s="67"/>
      <c r="I6" s="67"/>
    </row>
    <row r="7" spans="1:9" s="2" customFormat="1" x14ac:dyDescent="0.2">
      <c r="A7" s="67" t="s">
        <v>235</v>
      </c>
      <c r="B7" s="67"/>
      <c r="C7" s="67"/>
      <c r="D7" s="67"/>
      <c r="E7" s="67"/>
      <c r="F7" s="67"/>
      <c r="G7" s="67"/>
      <c r="H7" s="67"/>
      <c r="I7" s="67"/>
    </row>
    <row r="8" spans="1:9" s="59" customFormat="1" x14ac:dyDescent="0.2">
      <c r="A8" s="61" t="s">
        <v>236</v>
      </c>
    </row>
    <row r="9" spans="1:9" s="2" customFormat="1" x14ac:dyDescent="0.2">
      <c r="A9" s="67" t="s">
        <v>241</v>
      </c>
      <c r="B9" s="67"/>
      <c r="C9" s="67"/>
      <c r="D9" s="67"/>
      <c r="E9" s="67"/>
      <c r="F9" s="67"/>
      <c r="G9" s="67"/>
      <c r="H9" s="67"/>
      <c r="I9" s="67"/>
    </row>
    <row r="10" spans="1:9" s="2" customFormat="1" x14ac:dyDescent="0.2">
      <c r="A10" s="67" t="s">
        <v>54</v>
      </c>
      <c r="B10" s="67"/>
      <c r="C10" s="67"/>
      <c r="D10" s="67"/>
      <c r="E10" s="67"/>
      <c r="F10" s="67"/>
      <c r="G10" s="67"/>
      <c r="H10" s="67"/>
      <c r="I10" s="67"/>
    </row>
    <row r="11" spans="1:9" s="2" customFormat="1" x14ac:dyDescent="0.2">
      <c r="A11" s="67" t="s">
        <v>237</v>
      </c>
      <c r="B11" s="67"/>
      <c r="C11" s="67"/>
      <c r="D11" s="67"/>
      <c r="E11" s="67"/>
      <c r="F11" s="67"/>
      <c r="G11" s="67"/>
      <c r="H11" s="67"/>
      <c r="I11" s="67"/>
    </row>
    <row r="12" spans="1:9" s="2" customFormat="1" x14ac:dyDescent="0.2">
      <c r="A12" s="67" t="s">
        <v>240</v>
      </c>
      <c r="B12" s="67"/>
      <c r="C12" s="67"/>
      <c r="D12" s="67"/>
      <c r="E12" s="67"/>
      <c r="F12" s="67"/>
      <c r="G12" s="67"/>
      <c r="H12" s="67"/>
      <c r="I12" s="67"/>
    </row>
    <row r="13" spans="1:9" s="2" customFormat="1" x14ac:dyDescent="0.2">
      <c r="A13" s="67" t="s">
        <v>55</v>
      </c>
      <c r="B13" s="67"/>
      <c r="C13" s="67"/>
      <c r="D13" s="67"/>
      <c r="E13" s="67"/>
      <c r="F13" s="67"/>
      <c r="G13" s="67"/>
      <c r="H13" s="67"/>
      <c r="I13" s="67"/>
    </row>
    <row r="14" spans="1:9" s="2" customFormat="1" x14ac:dyDescent="0.2">
      <c r="A14" s="67" t="s">
        <v>238</v>
      </c>
      <c r="B14" s="67"/>
      <c r="C14" s="67"/>
      <c r="D14" s="67"/>
      <c r="E14" s="67"/>
      <c r="F14" s="67"/>
      <c r="G14" s="67"/>
      <c r="H14" s="67"/>
      <c r="I14" s="67"/>
    </row>
    <row r="15" spans="1:9" s="2" customFormat="1" x14ac:dyDescent="0.2">
      <c r="A15" s="67" t="s">
        <v>239</v>
      </c>
      <c r="B15" s="67"/>
      <c r="C15" s="67"/>
      <c r="D15" s="67"/>
      <c r="E15" s="67"/>
      <c r="F15" s="67"/>
      <c r="G15" s="67"/>
      <c r="H15" s="67"/>
      <c r="I15" s="67"/>
    </row>
    <row r="16" spans="1:9" s="12" customFormat="1" x14ac:dyDescent="0.2"/>
    <row r="17" spans="1:15" s="34" customFormat="1" x14ac:dyDescent="0.2">
      <c r="A17" s="65" t="s">
        <v>81</v>
      </c>
      <c r="B17" s="65"/>
    </row>
    <row r="18" spans="1:15" s="12" customFormat="1" x14ac:dyDescent="0.2">
      <c r="A18" s="8" t="s">
        <v>73</v>
      </c>
      <c r="G18" s="30">
        <v>262863</v>
      </c>
      <c r="H18" s="30">
        <f>SUM(H$20:H$28)</f>
        <v>27850</v>
      </c>
    </row>
    <row r="19" spans="1:15" s="12" customFormat="1" ht="33.75" thickBot="1" x14ac:dyDescent="0.25">
      <c r="A19" s="7" t="s">
        <v>25</v>
      </c>
      <c r="B19" s="7" t="s">
        <v>82</v>
      </c>
      <c r="C19" s="7" t="s">
        <v>2</v>
      </c>
      <c r="D19" s="7" t="s">
        <v>3</v>
      </c>
      <c r="E19" s="7" t="s">
        <v>83</v>
      </c>
      <c r="F19" s="7" t="s">
        <v>84</v>
      </c>
      <c r="G19" s="7" t="s">
        <v>70</v>
      </c>
      <c r="H19" s="7" t="s">
        <v>71</v>
      </c>
      <c r="I19" s="56" t="s">
        <v>8</v>
      </c>
      <c r="J19" s="7" t="s">
        <v>9</v>
      </c>
      <c r="K19" s="7" t="s">
        <v>10</v>
      </c>
      <c r="L19" s="7" t="s">
        <v>60</v>
      </c>
      <c r="M19" s="8"/>
      <c r="N19" s="8"/>
      <c r="O19" s="8"/>
    </row>
    <row r="20" spans="1:15" ht="280.5" x14ac:dyDescent="0.2">
      <c r="A20" s="42" t="s">
        <v>40</v>
      </c>
      <c r="B20" s="42" t="s">
        <v>74</v>
      </c>
      <c r="C20" s="3" t="s">
        <v>245</v>
      </c>
      <c r="D20" s="3" t="s">
        <v>4</v>
      </c>
      <c r="E20" s="3" t="s">
        <v>114</v>
      </c>
      <c r="F20" s="3" t="s">
        <v>154</v>
      </c>
      <c r="G20" s="29">
        <v>75000</v>
      </c>
      <c r="H20" s="60">
        <v>27850</v>
      </c>
      <c r="I20" s="3" t="s">
        <v>158</v>
      </c>
      <c r="J20" s="3" t="s">
        <v>156</v>
      </c>
      <c r="K20" s="3" t="s">
        <v>246</v>
      </c>
    </row>
    <row r="21" spans="1:15" s="12" customFormat="1" ht="165" x14ac:dyDescent="0.2">
      <c r="A21" s="42"/>
      <c r="B21" s="42" t="s">
        <v>43</v>
      </c>
      <c r="C21" s="12" t="s">
        <v>157</v>
      </c>
      <c r="D21" s="12" t="s">
        <v>57</v>
      </c>
      <c r="E21" s="12" t="s">
        <v>247</v>
      </c>
      <c r="F21" s="12" t="s">
        <v>248</v>
      </c>
      <c r="G21" s="12">
        <v>0</v>
      </c>
      <c r="H21" s="12">
        <v>0</v>
      </c>
      <c r="I21" s="12" t="s">
        <v>249</v>
      </c>
      <c r="J21" s="12" t="s">
        <v>250</v>
      </c>
      <c r="K21" s="12" t="s">
        <v>251</v>
      </c>
    </row>
    <row r="22" spans="1:15" ht="132" x14ac:dyDescent="0.2">
      <c r="A22" s="42"/>
      <c r="B22" s="42" t="s">
        <v>44</v>
      </c>
      <c r="C22" s="3" t="s">
        <v>252</v>
      </c>
      <c r="D22" s="3" t="s">
        <v>57</v>
      </c>
      <c r="E22" s="34" t="s">
        <v>253</v>
      </c>
      <c r="F22" s="34" t="s">
        <v>253</v>
      </c>
      <c r="G22" s="12">
        <v>0</v>
      </c>
      <c r="H22" s="12">
        <v>0</v>
      </c>
      <c r="I22" s="3" t="s">
        <v>254</v>
      </c>
      <c r="J22" s="3" t="s">
        <v>159</v>
      </c>
      <c r="K22" s="3" t="s">
        <v>160</v>
      </c>
    </row>
    <row r="23" spans="1:15" ht="379.5" x14ac:dyDescent="0.2">
      <c r="A23" s="42"/>
      <c r="B23" s="46" t="s">
        <v>45</v>
      </c>
      <c r="C23" s="3" t="s">
        <v>255</v>
      </c>
      <c r="D23" s="3" t="s">
        <v>57</v>
      </c>
      <c r="E23" s="3" t="s">
        <v>256</v>
      </c>
      <c r="F23" s="3" t="s">
        <v>161</v>
      </c>
      <c r="I23" s="3" t="s">
        <v>257</v>
      </c>
      <c r="J23" s="34" t="s">
        <v>144</v>
      </c>
      <c r="K23" s="3" t="s">
        <v>143</v>
      </c>
    </row>
    <row r="24" spans="1:15" ht="181.5" x14ac:dyDescent="0.2">
      <c r="A24" s="42" t="s">
        <v>41</v>
      </c>
      <c r="B24" s="42" t="s">
        <v>47</v>
      </c>
      <c r="C24" s="3" t="s">
        <v>261</v>
      </c>
      <c r="D24" s="3" t="s">
        <v>57</v>
      </c>
      <c r="E24" s="3" t="s">
        <v>262</v>
      </c>
      <c r="F24" s="34" t="s">
        <v>262</v>
      </c>
      <c r="G24" s="12">
        <v>0</v>
      </c>
      <c r="H24" s="12">
        <v>0</v>
      </c>
      <c r="I24" s="3" t="s">
        <v>263</v>
      </c>
      <c r="J24" s="3" t="s">
        <v>264</v>
      </c>
      <c r="K24" s="3" t="s">
        <v>265</v>
      </c>
    </row>
    <row r="25" spans="1:15" ht="49.5" x14ac:dyDescent="0.2">
      <c r="A25" s="42"/>
      <c r="B25" s="42" t="s">
        <v>46</v>
      </c>
      <c r="C25" s="34" t="s">
        <v>266</v>
      </c>
      <c r="D25" s="3" t="s">
        <v>57</v>
      </c>
      <c r="I25" s="34" t="s">
        <v>266</v>
      </c>
      <c r="J25" s="34"/>
    </row>
    <row r="26" spans="1:15" ht="165" x14ac:dyDescent="0.2">
      <c r="A26" s="42" t="s">
        <v>42</v>
      </c>
      <c r="B26" s="42" t="s">
        <v>48</v>
      </c>
      <c r="C26" s="3" t="s">
        <v>267</v>
      </c>
      <c r="D26" s="3" t="s">
        <v>57</v>
      </c>
      <c r="E26" s="34" t="s">
        <v>268</v>
      </c>
      <c r="F26" s="34" t="s">
        <v>268</v>
      </c>
      <c r="G26" s="29">
        <v>187863</v>
      </c>
      <c r="H26" s="12">
        <v>0</v>
      </c>
      <c r="I26" s="34" t="s">
        <v>268</v>
      </c>
      <c r="J26" s="3" t="s">
        <v>269</v>
      </c>
      <c r="K26" s="34" t="s">
        <v>270</v>
      </c>
    </row>
    <row r="27" spans="1:15" ht="66" x14ac:dyDescent="0.2">
      <c r="A27" s="44"/>
      <c r="B27" s="43" t="s">
        <v>49</v>
      </c>
      <c r="C27" s="34"/>
      <c r="D27" s="3" t="s">
        <v>5</v>
      </c>
    </row>
    <row r="28" spans="1:15" ht="33" x14ac:dyDescent="0.2">
      <c r="A28" s="44"/>
      <c r="B28" s="42" t="s">
        <v>50</v>
      </c>
      <c r="C28" s="3" t="s">
        <v>216</v>
      </c>
      <c r="D28" s="3" t="s">
        <v>7</v>
      </c>
    </row>
    <row r="29" spans="1:15" x14ac:dyDescent="0.2">
      <c r="A29" s="10"/>
      <c r="B29" s="9"/>
    </row>
    <row r="30" spans="1:15" x14ac:dyDescent="0.2">
      <c r="A30" s="10"/>
    </row>
    <row r="31" spans="1:15" x14ac:dyDescent="0.2">
      <c r="A31" s="10"/>
      <c r="B31" s="9"/>
    </row>
    <row r="32" spans="1:15" x14ac:dyDescent="0.2">
      <c r="B32" s="9"/>
    </row>
    <row r="33" spans="2:2" x14ac:dyDescent="0.2">
      <c r="B33" s="9"/>
    </row>
    <row r="34" spans="2:2" x14ac:dyDescent="0.2">
      <c r="B34" s="9"/>
    </row>
    <row r="35" spans="2:2" x14ac:dyDescent="0.2">
      <c r="B35" s="9"/>
    </row>
    <row r="36" spans="2:2" x14ac:dyDescent="0.2">
      <c r="B36" s="9"/>
    </row>
    <row r="37" spans="2:2" x14ac:dyDescent="0.2">
      <c r="B37" s="9"/>
    </row>
  </sheetData>
  <mergeCells count="15">
    <mergeCell ref="A17:B17"/>
    <mergeCell ref="A1:I1"/>
    <mergeCell ref="A2:I2"/>
    <mergeCell ref="A3:I3"/>
    <mergeCell ref="A4:I4"/>
    <mergeCell ref="A5:I5"/>
    <mergeCell ref="A14:I14"/>
    <mergeCell ref="A15:I15"/>
    <mergeCell ref="A13:I13"/>
    <mergeCell ref="A6:I6"/>
    <mergeCell ref="A7:I7"/>
    <mergeCell ref="A9:I9"/>
    <mergeCell ref="A11:I11"/>
    <mergeCell ref="A12:I12"/>
    <mergeCell ref="A10:I10"/>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D20:D143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rightToLeft="1" topLeftCell="A10" workbookViewId="0">
      <selection activeCell="A22" sqref="A22:XFD22"/>
    </sheetView>
  </sheetViews>
  <sheetFormatPr defaultColWidth="17.875" defaultRowHeight="16.5" x14ac:dyDescent="0.2"/>
  <cols>
    <col min="1" max="1" width="25.875" style="3" customWidth="1"/>
    <col min="2" max="2" width="32.5" style="3" customWidth="1"/>
    <col min="3" max="3" width="21" style="3" customWidth="1"/>
    <col min="4" max="4" width="17.875" style="3"/>
    <col min="5" max="5" width="12.125" style="3" customWidth="1"/>
    <col min="6" max="6" width="12.25" style="3" customWidth="1"/>
    <col min="7" max="7" width="11.25" style="3" customWidth="1"/>
    <col min="8" max="8" width="11" style="3" customWidth="1"/>
    <col min="9" max="9" width="33" style="3" customWidth="1"/>
    <col min="10" max="10" width="29.625" style="3" customWidth="1"/>
    <col min="11" max="11" width="25.875" style="3" customWidth="1"/>
    <col min="12" max="12" width="29" style="3" customWidth="1"/>
    <col min="13" max="16384" width="17.875" style="3"/>
  </cols>
  <sheetData>
    <row r="1" spans="1:7" s="2" customFormat="1" x14ac:dyDescent="0.2">
      <c r="A1" s="67" t="s">
        <v>1</v>
      </c>
      <c r="B1" s="67"/>
      <c r="C1" s="67"/>
      <c r="D1" s="67"/>
      <c r="E1" s="67"/>
      <c r="F1" s="67"/>
      <c r="G1" s="67"/>
    </row>
    <row r="2" spans="1:7" s="2" customFormat="1" x14ac:dyDescent="0.2">
      <c r="A2" s="67" t="s">
        <v>271</v>
      </c>
      <c r="B2" s="67"/>
      <c r="C2" s="67"/>
      <c r="D2" s="67"/>
      <c r="E2" s="67"/>
      <c r="F2" s="67"/>
      <c r="G2" s="67"/>
    </row>
    <row r="3" spans="1:7" s="2" customFormat="1" x14ac:dyDescent="0.2">
      <c r="A3" s="67" t="s">
        <v>272</v>
      </c>
      <c r="B3" s="67"/>
      <c r="C3" s="67"/>
      <c r="D3" s="67"/>
      <c r="E3" s="67"/>
      <c r="F3" s="67"/>
      <c r="G3" s="67"/>
    </row>
    <row r="4" spans="1:7" s="2" customFormat="1" x14ac:dyDescent="0.2">
      <c r="A4" s="67" t="s">
        <v>273</v>
      </c>
      <c r="B4" s="67"/>
      <c r="C4" s="67"/>
      <c r="D4" s="67"/>
      <c r="E4" s="67"/>
      <c r="F4" s="67"/>
      <c r="G4" s="67"/>
    </row>
    <row r="5" spans="1:7" s="2" customFormat="1" x14ac:dyDescent="0.2">
      <c r="A5" s="67" t="s">
        <v>0</v>
      </c>
      <c r="B5" s="67"/>
      <c r="C5" s="67"/>
      <c r="D5" s="67"/>
      <c r="E5" s="67"/>
      <c r="F5" s="67"/>
      <c r="G5" s="67"/>
    </row>
    <row r="6" spans="1:7" s="2" customFormat="1" x14ac:dyDescent="0.2">
      <c r="A6" s="67" t="s">
        <v>151</v>
      </c>
      <c r="B6" s="67"/>
      <c r="C6" s="67"/>
      <c r="D6" s="67"/>
      <c r="E6" s="67"/>
      <c r="F6" s="67"/>
      <c r="G6" s="67"/>
    </row>
    <row r="7" spans="1:7" s="2" customFormat="1" x14ac:dyDescent="0.2">
      <c r="A7" s="67" t="s">
        <v>152</v>
      </c>
      <c r="B7" s="67"/>
      <c r="C7" s="67"/>
      <c r="D7" s="67"/>
      <c r="E7" s="67"/>
      <c r="F7" s="67"/>
      <c r="G7" s="67"/>
    </row>
    <row r="8" spans="1:7" s="2" customFormat="1" x14ac:dyDescent="0.2">
      <c r="A8" s="67" t="s">
        <v>153</v>
      </c>
      <c r="B8" s="67"/>
      <c r="C8" s="67"/>
      <c r="D8" s="67"/>
      <c r="E8" s="67"/>
      <c r="F8" s="67"/>
      <c r="G8" s="67"/>
    </row>
    <row r="9" spans="1:7" s="2" customFormat="1" x14ac:dyDescent="0.2">
      <c r="A9" s="67" t="s">
        <v>54</v>
      </c>
      <c r="B9" s="67"/>
      <c r="C9" s="67"/>
      <c r="D9" s="67"/>
      <c r="E9" s="67"/>
      <c r="F9" s="67"/>
      <c r="G9" s="67"/>
    </row>
    <row r="10" spans="1:7" s="2" customFormat="1" x14ac:dyDescent="0.2">
      <c r="A10" s="67" t="s">
        <v>274</v>
      </c>
      <c r="B10" s="67"/>
      <c r="C10" s="67"/>
      <c r="D10" s="67"/>
      <c r="E10" s="67"/>
      <c r="F10" s="67"/>
      <c r="G10" s="67"/>
    </row>
    <row r="11" spans="1:7" s="2" customFormat="1" x14ac:dyDescent="0.2">
      <c r="A11" s="67" t="s">
        <v>275</v>
      </c>
      <c r="B11" s="67"/>
      <c r="C11" s="67"/>
      <c r="D11" s="67"/>
      <c r="E11" s="67"/>
      <c r="F11" s="67"/>
      <c r="G11" s="67"/>
    </row>
    <row r="12" spans="1:7" s="2" customFormat="1" x14ac:dyDescent="0.2">
      <c r="A12" s="67" t="s">
        <v>55</v>
      </c>
      <c r="B12" s="67"/>
      <c r="C12" s="67"/>
      <c r="D12" s="67"/>
      <c r="E12" s="67"/>
      <c r="F12" s="67"/>
      <c r="G12" s="67"/>
    </row>
    <row r="13" spans="1:7" s="2" customFormat="1" x14ac:dyDescent="0.2">
      <c r="A13" s="67" t="s">
        <v>150</v>
      </c>
      <c r="B13" s="67"/>
      <c r="C13" s="67"/>
      <c r="D13" s="67"/>
      <c r="E13" s="67"/>
      <c r="F13" s="67"/>
      <c r="G13" s="67"/>
    </row>
    <row r="14" spans="1:7" s="2" customFormat="1" x14ac:dyDescent="0.2">
      <c r="A14" s="67" t="s">
        <v>276</v>
      </c>
      <c r="B14" s="67"/>
      <c r="C14" s="67"/>
      <c r="D14" s="67"/>
      <c r="E14" s="67"/>
      <c r="F14" s="67"/>
      <c r="G14" s="67"/>
    </row>
    <row r="15" spans="1:7" s="12" customFormat="1" ht="17.25" customHeight="1" x14ac:dyDescent="0.2">
      <c r="A15" s="8" t="s">
        <v>277</v>
      </c>
    </row>
    <row r="16" spans="1:7" s="34" customFormat="1" ht="17.25" customHeight="1" x14ac:dyDescent="0.2">
      <c r="A16" s="65" t="s">
        <v>81</v>
      </c>
      <c r="B16" s="65"/>
    </row>
    <row r="17" spans="1:15" s="12" customFormat="1" x14ac:dyDescent="0.2">
      <c r="A17" s="8" t="s">
        <v>73</v>
      </c>
      <c r="G17" s="30">
        <f>SUM(G$19:G$21)</f>
        <v>60000</v>
      </c>
      <c r="H17" s="30">
        <f>SUM(H$19:H$21)</f>
        <v>0</v>
      </c>
    </row>
    <row r="18" spans="1:15" s="12" customFormat="1" ht="33.75" thickBot="1" x14ac:dyDescent="0.25">
      <c r="A18" s="7" t="s">
        <v>25</v>
      </c>
      <c r="B18" s="7" t="s">
        <v>82</v>
      </c>
      <c r="C18" s="7" t="s">
        <v>2</v>
      </c>
      <c r="D18" s="7" t="s">
        <v>3</v>
      </c>
      <c r="E18" s="7" t="s">
        <v>83</v>
      </c>
      <c r="F18" s="7" t="s">
        <v>84</v>
      </c>
      <c r="G18" s="7" t="s">
        <v>70</v>
      </c>
      <c r="H18" s="7" t="s">
        <v>71</v>
      </c>
      <c r="I18" s="56" t="s">
        <v>8</v>
      </c>
      <c r="J18" s="7" t="s">
        <v>9</v>
      </c>
      <c r="K18" s="7" t="s">
        <v>10</v>
      </c>
      <c r="L18" s="7" t="s">
        <v>60</v>
      </c>
      <c r="M18" s="8"/>
      <c r="N18" s="8"/>
      <c r="O18" s="8"/>
    </row>
    <row r="19" spans="1:15" ht="66" x14ac:dyDescent="0.2">
      <c r="A19" s="40" t="s">
        <v>51</v>
      </c>
      <c r="B19" s="42" t="s">
        <v>75</v>
      </c>
      <c r="C19" s="3" t="s">
        <v>278</v>
      </c>
      <c r="D19" s="3" t="s">
        <v>7</v>
      </c>
      <c r="G19" s="29">
        <v>0</v>
      </c>
      <c r="H19" s="3">
        <v>0</v>
      </c>
      <c r="I19" s="34" t="s">
        <v>279</v>
      </c>
    </row>
    <row r="20" spans="1:15" s="12" customFormat="1" ht="181.5" x14ac:dyDescent="0.2">
      <c r="A20" s="40"/>
      <c r="B20" s="42" t="s">
        <v>76</v>
      </c>
      <c r="C20" s="12" t="s">
        <v>145</v>
      </c>
      <c r="D20" s="12" t="s">
        <v>57</v>
      </c>
      <c r="E20" s="12" t="s">
        <v>146</v>
      </c>
      <c r="F20" s="12" t="s">
        <v>147</v>
      </c>
      <c r="I20" s="12" t="s">
        <v>280</v>
      </c>
      <c r="J20" s="12" t="s">
        <v>148</v>
      </c>
      <c r="K20" s="12" t="s">
        <v>149</v>
      </c>
    </row>
    <row r="21" spans="1:15" ht="409.5" x14ac:dyDescent="0.2">
      <c r="A21" s="55" t="s">
        <v>52</v>
      </c>
      <c r="B21" s="42" t="s">
        <v>77</v>
      </c>
      <c r="C21" s="3" t="s">
        <v>258</v>
      </c>
      <c r="D21" s="3" t="s">
        <v>57</v>
      </c>
      <c r="E21" s="34" t="s">
        <v>256</v>
      </c>
      <c r="F21" s="34" t="s">
        <v>161</v>
      </c>
      <c r="G21" s="29">
        <v>60000</v>
      </c>
      <c r="H21" s="3">
        <v>0</v>
      </c>
      <c r="I21" s="34" t="s">
        <v>259</v>
      </c>
      <c r="J21" s="3" t="s">
        <v>281</v>
      </c>
      <c r="K21" s="3" t="s">
        <v>260</v>
      </c>
    </row>
    <row r="23" spans="1:15" x14ac:dyDescent="0.2">
      <c r="A23" s="10"/>
      <c r="B23" s="9"/>
    </row>
    <row r="24" spans="1:15" x14ac:dyDescent="0.2">
      <c r="A24" s="10"/>
      <c r="B24" s="9"/>
    </row>
    <row r="25" spans="1:15" x14ac:dyDescent="0.2">
      <c r="A25" s="10"/>
    </row>
    <row r="26" spans="1:15" x14ac:dyDescent="0.2">
      <c r="A26" s="10"/>
      <c r="B26" s="9"/>
    </row>
    <row r="27" spans="1:15" x14ac:dyDescent="0.2">
      <c r="B27" s="9"/>
    </row>
    <row r="28" spans="1:15" x14ac:dyDescent="0.2">
      <c r="B28" s="9"/>
    </row>
    <row r="29" spans="1:15" x14ac:dyDescent="0.2">
      <c r="B29" s="9"/>
    </row>
    <row r="30" spans="1:15" x14ac:dyDescent="0.2">
      <c r="B30" s="9"/>
    </row>
    <row r="31" spans="1:15" x14ac:dyDescent="0.2">
      <c r="B31" s="9"/>
    </row>
    <row r="32" spans="1:15" x14ac:dyDescent="0.2">
      <c r="B32" s="9"/>
    </row>
  </sheetData>
  <mergeCells count="15">
    <mergeCell ref="A16:B16"/>
    <mergeCell ref="A1:G1"/>
    <mergeCell ref="A2:G2"/>
    <mergeCell ref="A3:G3"/>
    <mergeCell ref="A4:G4"/>
    <mergeCell ref="A5:G5"/>
    <mergeCell ref="A13:G13"/>
    <mergeCell ref="A14:G14"/>
    <mergeCell ref="A12:G12"/>
    <mergeCell ref="A6:G6"/>
    <mergeCell ref="A7:G7"/>
    <mergeCell ref="A8:G8"/>
    <mergeCell ref="A10:G10"/>
    <mergeCell ref="A11:G11"/>
    <mergeCell ref="A9:G9"/>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D19:D138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S14"/>
  <sheetViews>
    <sheetView rightToLeft="1" tabSelected="1" topLeftCell="B5" workbookViewId="0">
      <selection activeCell="Q13" sqref="Q13"/>
    </sheetView>
  </sheetViews>
  <sheetFormatPr defaultRowHeight="14.25" x14ac:dyDescent="0.2"/>
  <sheetData>
    <row r="1" spans="3:19" ht="30" x14ac:dyDescent="0.25">
      <c r="C1" s="13" t="s">
        <v>58</v>
      </c>
      <c r="D1" s="13" t="s">
        <v>22</v>
      </c>
      <c r="E1" s="13" t="s">
        <v>92</v>
      </c>
      <c r="F1" s="13" t="s">
        <v>93</v>
      </c>
      <c r="G1" s="13" t="s">
        <v>58</v>
      </c>
      <c r="H1" s="13" t="s">
        <v>23</v>
      </c>
      <c r="I1" s="13" t="s">
        <v>92</v>
      </c>
      <c r="J1" s="13" t="s">
        <v>93</v>
      </c>
      <c r="K1" s="13" t="s">
        <v>58</v>
      </c>
      <c r="L1" s="13" t="s">
        <v>24</v>
      </c>
      <c r="M1" s="13" t="s">
        <v>92</v>
      </c>
      <c r="N1" s="13" t="s">
        <v>93</v>
      </c>
      <c r="O1" s="13" t="s">
        <v>58</v>
      </c>
      <c r="P1" s="13" t="s">
        <v>21</v>
      </c>
      <c r="Q1" s="13" t="s">
        <v>92</v>
      </c>
      <c r="R1" s="13" t="s">
        <v>93</v>
      </c>
      <c r="S1" s="13" t="s">
        <v>59</v>
      </c>
    </row>
    <row r="2" spans="3:19" ht="38.25" x14ac:dyDescent="0.2">
      <c r="C2" s="47" t="s">
        <v>61</v>
      </c>
      <c r="D2" s="15">
        <v>90918.814814814832</v>
      </c>
      <c r="E2" s="15">
        <v>7486</v>
      </c>
      <c r="F2" s="15">
        <f>D2-E2</f>
        <v>83432.814814814832</v>
      </c>
      <c r="G2" s="16" t="s">
        <v>285</v>
      </c>
      <c r="H2" s="17">
        <v>75000</v>
      </c>
      <c r="I2" s="17">
        <v>27850</v>
      </c>
      <c r="J2" s="17">
        <f>H2-I2</f>
        <v>47150</v>
      </c>
      <c r="K2" s="18" t="s">
        <v>62</v>
      </c>
      <c r="L2" s="19">
        <v>30000</v>
      </c>
      <c r="M2" s="19"/>
      <c r="N2" s="19">
        <f>L2-M2</f>
        <v>30000</v>
      </c>
      <c r="O2" s="47" t="s">
        <v>63</v>
      </c>
      <c r="P2" s="17">
        <v>10000</v>
      </c>
      <c r="Q2" s="17"/>
      <c r="R2" s="17">
        <f>P2-Q2</f>
        <v>10000</v>
      </c>
      <c r="S2" s="20"/>
    </row>
    <row r="3" spans="3:19" ht="60" x14ac:dyDescent="0.2">
      <c r="C3" s="47" t="s">
        <v>64</v>
      </c>
      <c r="D3" s="15">
        <v>250000</v>
      </c>
      <c r="E3" s="15"/>
      <c r="F3" s="15">
        <f t="shared" ref="F3:F13" si="0">D3-E3</f>
        <v>250000</v>
      </c>
      <c r="G3" s="16"/>
      <c r="H3" s="17"/>
      <c r="I3" s="17"/>
      <c r="J3" s="17">
        <f t="shared" ref="J3:J13" si="1">H3-I3</f>
        <v>0</v>
      </c>
      <c r="K3" s="18" t="s">
        <v>62</v>
      </c>
      <c r="L3" s="21">
        <v>30000</v>
      </c>
      <c r="M3" s="21"/>
      <c r="N3" s="19">
        <f t="shared" ref="N3:N13" si="2">L3-M3</f>
        <v>30000</v>
      </c>
      <c r="O3" s="20"/>
      <c r="P3" s="17"/>
      <c r="Q3" s="17"/>
      <c r="R3" s="17">
        <f t="shared" ref="R3:R13" si="3">P3-Q3</f>
        <v>0</v>
      </c>
      <c r="S3" s="20"/>
    </row>
    <row r="4" spans="3:19" ht="38.25" x14ac:dyDescent="0.2">
      <c r="C4" s="14" t="s">
        <v>65</v>
      </c>
      <c r="D4" s="17">
        <v>21000</v>
      </c>
      <c r="E4" s="17"/>
      <c r="F4" s="15">
        <f t="shared" si="0"/>
        <v>21000</v>
      </c>
      <c r="G4" s="22"/>
      <c r="H4" s="17"/>
      <c r="I4" s="17"/>
      <c r="J4" s="17">
        <f t="shared" si="1"/>
        <v>0</v>
      </c>
      <c r="K4" s="20"/>
      <c r="L4" s="20"/>
      <c r="M4" s="20"/>
      <c r="N4" s="19">
        <f t="shared" si="2"/>
        <v>0</v>
      </c>
      <c r="O4" s="20"/>
      <c r="P4" s="17"/>
      <c r="Q4" s="17"/>
      <c r="R4" s="17">
        <f t="shared" si="3"/>
        <v>0</v>
      </c>
      <c r="S4" s="20"/>
    </row>
    <row r="5" spans="3:19" ht="15" x14ac:dyDescent="0.2">
      <c r="C5" s="23" t="s">
        <v>66</v>
      </c>
      <c r="D5" s="15">
        <v>80000</v>
      </c>
      <c r="E5" s="15"/>
      <c r="F5" s="15">
        <f t="shared" si="0"/>
        <v>80000</v>
      </c>
      <c r="G5" s="16"/>
      <c r="H5" s="17"/>
      <c r="I5" s="17"/>
      <c r="J5" s="17">
        <f t="shared" si="1"/>
        <v>0</v>
      </c>
      <c r="K5" s="20"/>
      <c r="L5" s="20"/>
      <c r="M5" s="20"/>
      <c r="N5" s="19">
        <f t="shared" si="2"/>
        <v>0</v>
      </c>
      <c r="O5" s="20"/>
      <c r="P5" s="17"/>
      <c r="Q5" s="17"/>
      <c r="R5" s="17">
        <f t="shared" si="3"/>
        <v>0</v>
      </c>
      <c r="S5" s="20"/>
    </row>
    <row r="6" spans="3:19" ht="15" x14ac:dyDescent="0.2">
      <c r="C6" s="47"/>
      <c r="D6" s="20"/>
      <c r="E6" s="20"/>
      <c r="F6" s="15">
        <f t="shared" si="0"/>
        <v>0</v>
      </c>
      <c r="G6" s="47"/>
      <c r="H6" s="17"/>
      <c r="I6" s="17"/>
      <c r="J6" s="17">
        <f t="shared" si="1"/>
        <v>0</v>
      </c>
      <c r="K6" s="20"/>
      <c r="L6" s="20"/>
      <c r="M6" s="20"/>
      <c r="N6" s="19">
        <f t="shared" si="2"/>
        <v>0</v>
      </c>
      <c r="O6" s="20"/>
      <c r="P6" s="17"/>
      <c r="Q6" s="17"/>
      <c r="R6" s="17">
        <f t="shared" si="3"/>
        <v>0</v>
      </c>
      <c r="S6" s="20"/>
    </row>
    <row r="7" spans="3:19" ht="15" x14ac:dyDescent="0.2">
      <c r="C7" s="47"/>
      <c r="D7" s="15"/>
      <c r="E7" s="15"/>
      <c r="F7" s="15">
        <f t="shared" si="0"/>
        <v>0</v>
      </c>
      <c r="G7" s="16"/>
      <c r="H7" s="17"/>
      <c r="I7" s="17"/>
      <c r="J7" s="17">
        <f t="shared" si="1"/>
        <v>0</v>
      </c>
      <c r="K7" s="20"/>
      <c r="L7" s="20"/>
      <c r="M7" s="20"/>
      <c r="N7" s="19">
        <f t="shared" si="2"/>
        <v>0</v>
      </c>
      <c r="O7" s="20"/>
      <c r="P7" s="17"/>
      <c r="Q7" s="17"/>
      <c r="R7" s="17">
        <f t="shared" si="3"/>
        <v>0</v>
      </c>
      <c r="S7" s="20"/>
    </row>
    <row r="8" spans="3:19" ht="15" x14ac:dyDescent="0.2">
      <c r="C8" s="47"/>
      <c r="D8" s="20"/>
      <c r="E8" s="20"/>
      <c r="F8" s="15">
        <f t="shared" si="0"/>
        <v>0</v>
      </c>
      <c r="G8" s="20"/>
      <c r="H8" s="20"/>
      <c r="I8" s="20"/>
      <c r="J8" s="17">
        <f t="shared" si="1"/>
        <v>0</v>
      </c>
      <c r="K8" s="20"/>
      <c r="L8" s="20"/>
      <c r="M8" s="20"/>
      <c r="N8" s="19">
        <f t="shared" si="2"/>
        <v>0</v>
      </c>
      <c r="O8" s="20"/>
      <c r="P8" s="17"/>
      <c r="Q8" s="17"/>
      <c r="R8" s="17">
        <f t="shared" si="3"/>
        <v>0</v>
      </c>
      <c r="S8" s="20"/>
    </row>
    <row r="9" spans="3:19" ht="15" x14ac:dyDescent="0.2">
      <c r="C9" s="47"/>
      <c r="D9" s="20"/>
      <c r="E9" s="20"/>
      <c r="F9" s="15">
        <f t="shared" si="0"/>
        <v>0</v>
      </c>
      <c r="G9" s="20"/>
      <c r="H9" s="20"/>
      <c r="I9" s="20"/>
      <c r="J9" s="17">
        <f t="shared" si="1"/>
        <v>0</v>
      </c>
      <c r="K9" s="20"/>
      <c r="L9" s="20"/>
      <c r="M9" s="20"/>
      <c r="N9" s="19">
        <f t="shared" si="2"/>
        <v>0</v>
      </c>
      <c r="O9" s="20"/>
      <c r="P9" s="17"/>
      <c r="Q9" s="17"/>
      <c r="R9" s="17">
        <f t="shared" si="3"/>
        <v>0</v>
      </c>
      <c r="S9" s="20"/>
    </row>
    <row r="10" spans="3:19" ht="15" x14ac:dyDescent="0.2">
      <c r="C10" s="47"/>
      <c r="D10" s="20"/>
      <c r="E10" s="20"/>
      <c r="F10" s="15">
        <f t="shared" si="0"/>
        <v>0</v>
      </c>
      <c r="G10" s="20"/>
      <c r="H10" s="20"/>
      <c r="I10" s="20"/>
      <c r="J10" s="17">
        <f t="shared" si="1"/>
        <v>0</v>
      </c>
      <c r="K10" s="20"/>
      <c r="L10" s="20"/>
      <c r="M10" s="20"/>
      <c r="N10" s="19">
        <f t="shared" si="2"/>
        <v>0</v>
      </c>
      <c r="O10" s="20"/>
      <c r="P10" s="17"/>
      <c r="Q10" s="17"/>
      <c r="R10" s="17">
        <f t="shared" si="3"/>
        <v>0</v>
      </c>
      <c r="S10" s="20"/>
    </row>
    <row r="11" spans="3:19" ht="15" x14ac:dyDescent="0.2">
      <c r="C11" s="47" t="s">
        <v>59</v>
      </c>
      <c r="D11" s="25">
        <f>SUM(D2:D10)</f>
        <v>441918.81481481483</v>
      </c>
      <c r="E11" s="25"/>
      <c r="F11" s="15">
        <f t="shared" si="0"/>
        <v>441918.81481481483</v>
      </c>
      <c r="G11" s="25">
        <v>0</v>
      </c>
      <c r="H11" s="25">
        <f>SUM(H2:H10)</f>
        <v>75000</v>
      </c>
      <c r="I11" s="25"/>
      <c r="J11" s="17">
        <f t="shared" si="1"/>
        <v>75000</v>
      </c>
      <c r="K11" s="25">
        <v>0</v>
      </c>
      <c r="L11" s="25">
        <v>60000</v>
      </c>
      <c r="M11" s="25"/>
      <c r="N11" s="19">
        <f t="shared" si="2"/>
        <v>60000</v>
      </c>
      <c r="O11" s="20"/>
      <c r="P11" s="17">
        <v>10000</v>
      </c>
      <c r="Q11" s="17"/>
      <c r="R11" s="17">
        <f t="shared" si="3"/>
        <v>10000</v>
      </c>
      <c r="S11" s="24">
        <f>D11+H11+L11+P11</f>
        <v>586918.81481481483</v>
      </c>
    </row>
    <row r="12" spans="3:19" ht="15" x14ac:dyDescent="0.2">
      <c r="C12" s="47" t="s">
        <v>67</v>
      </c>
      <c r="D12" s="25">
        <v>73</v>
      </c>
      <c r="E12" s="25"/>
      <c r="F12" s="15"/>
      <c r="G12" s="25"/>
      <c r="H12" s="25">
        <f>262863-75000</f>
        <v>187863</v>
      </c>
      <c r="I12" s="25"/>
      <c r="J12" s="17"/>
      <c r="K12" s="25"/>
      <c r="L12" s="25"/>
      <c r="M12" s="25"/>
      <c r="N12" s="19"/>
      <c r="O12" s="20"/>
      <c r="P12" s="17"/>
      <c r="Q12" s="17"/>
      <c r="R12" s="17"/>
      <c r="S12" s="24"/>
    </row>
    <row r="13" spans="3:19" ht="30" x14ac:dyDescent="0.2">
      <c r="C13" s="26" t="s">
        <v>68</v>
      </c>
      <c r="D13" s="27">
        <f>SUM(D11:D12)</f>
        <v>441991.81481481483</v>
      </c>
      <c r="E13" s="27">
        <f>SUM(E2:E10)</f>
        <v>7486</v>
      </c>
      <c r="F13" s="48">
        <f t="shared" si="0"/>
        <v>434505.81481481483</v>
      </c>
      <c r="G13" s="28"/>
      <c r="H13" s="27">
        <f>SUM(H11:H12)</f>
        <v>262863</v>
      </c>
      <c r="I13" s="27">
        <f>SUM(I2:I10)</f>
        <v>27850</v>
      </c>
      <c r="J13" s="49">
        <f t="shared" si="1"/>
        <v>235013</v>
      </c>
      <c r="K13" s="26"/>
      <c r="L13" s="27">
        <f>SUM(L11:L12)</f>
        <v>60000</v>
      </c>
      <c r="M13" s="69">
        <f>SUM(M2:M10)</f>
        <v>0</v>
      </c>
      <c r="N13" s="50">
        <f t="shared" si="2"/>
        <v>60000</v>
      </c>
      <c r="O13" s="26"/>
      <c r="P13" s="28">
        <f>SUM(P11:P12)</f>
        <v>10000</v>
      </c>
      <c r="Q13" s="69">
        <f>SUM(Q2:Q10)</f>
        <v>0</v>
      </c>
      <c r="R13" s="49">
        <f t="shared" si="3"/>
        <v>10000</v>
      </c>
      <c r="S13" s="51">
        <f>D13+H13+L13+P13</f>
        <v>774854.81481481483</v>
      </c>
    </row>
    <row r="14" spans="3:19" ht="15" x14ac:dyDescent="0.25">
      <c r="C14" s="52" t="s">
        <v>93</v>
      </c>
      <c r="D14" s="53"/>
      <c r="E14" s="53"/>
      <c r="F14" s="53"/>
      <c r="G14" s="53"/>
      <c r="H14" s="53"/>
      <c r="I14" s="53"/>
      <c r="J14" s="53"/>
      <c r="K14" s="53"/>
      <c r="L14" s="53"/>
      <c r="M14" s="53"/>
      <c r="N14" s="53"/>
      <c r="O14" s="53"/>
      <c r="P14" s="53"/>
      <c r="Q14" s="53"/>
      <c r="R14" s="53"/>
      <c r="S14" s="54">
        <f>F13+J13+N13+R13</f>
        <v>739518.81481481483</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5"/>
  <sheetViews>
    <sheetView rightToLeft="1" workbookViewId="0">
      <selection activeCell="A35" sqref="A35"/>
    </sheetView>
  </sheetViews>
  <sheetFormatPr defaultRowHeight="14.25" x14ac:dyDescent="0.2"/>
  <sheetData>
    <row r="2" spans="1:1" x14ac:dyDescent="0.2">
      <c r="A2" t="s">
        <v>283</v>
      </c>
    </row>
    <row r="35" spans="1:1" x14ac:dyDescent="0.2">
      <c r="A35" t="s">
        <v>284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rightToLeft="1" workbookViewId="0">
      <selection activeCell="A3" sqref="A3"/>
    </sheetView>
  </sheetViews>
  <sheetFormatPr defaultRowHeight="14.25" x14ac:dyDescent="0.2"/>
  <cols>
    <col min="1" max="1" width="12.25" customWidth="1"/>
  </cols>
  <sheetData>
    <row r="1" spans="1:1" ht="15" x14ac:dyDescent="0.25">
      <c r="A1" s="1" t="s">
        <v>3</v>
      </c>
    </row>
    <row r="2" spans="1:1" x14ac:dyDescent="0.2">
      <c r="A2" t="s">
        <v>7</v>
      </c>
    </row>
    <row r="3" spans="1:1" x14ac:dyDescent="0.2">
      <c r="A3" t="s">
        <v>57</v>
      </c>
    </row>
    <row r="4" spans="1:1" x14ac:dyDescent="0.2">
      <c r="A4" t="s">
        <v>4</v>
      </c>
    </row>
    <row r="5" spans="1:1" x14ac:dyDescent="0.2">
      <c r="A5" t="s">
        <v>5</v>
      </c>
    </row>
    <row r="6" spans="1:1" x14ac:dyDescent="0.2">
      <c r="A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7</vt:i4>
      </vt:variant>
    </vt:vector>
  </HeadingPairs>
  <TitlesOfParts>
    <vt:vector size="7" baseType="lpstr">
      <vt:lpstr>רשות</vt:lpstr>
      <vt:lpstr>מסגרות</vt:lpstr>
      <vt:lpstr>הורים</vt:lpstr>
      <vt:lpstr>אנשי מקצוע</vt:lpstr>
      <vt:lpstr>תקציב מאושר</vt:lpstr>
      <vt:lpstr>נתונים מספריים ומערכת המידע</vt:lpstr>
      <vt:lpstr>נתונים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 Feuchtwanger</dc:creator>
  <cp:lastModifiedBy>Ruti Feuchtwanger</cp:lastModifiedBy>
  <dcterms:created xsi:type="dcterms:W3CDTF">2019-07-31T14:03:17Z</dcterms:created>
  <dcterms:modified xsi:type="dcterms:W3CDTF">2019-09-09T14:13:14Z</dcterms:modified>
</cp:coreProperties>
</file>