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64011"/>
  <mc:AlternateContent xmlns:mc="http://schemas.openxmlformats.org/markup-compatibility/2006">
    <mc:Choice Requires="x15">
      <x15ac:absPath xmlns:x15ac="http://schemas.microsoft.com/office/spreadsheetml/2010/11/ac" url="https://rashifoundation-my.sharepoint.com/personal/nogay_rashi_org_il/Documents/מסמכים/מיזם הינקות/חצור/עבודה עם הורים/"/>
    </mc:Choice>
  </mc:AlternateContent>
  <bookViews>
    <workbookView xWindow="0" yWindow="0" windowWidth="19200" windowHeight="11520" activeTab="2"/>
  </bookViews>
  <sheets>
    <sheet name="דלת פתוחה" sheetId="1" r:id="rId1"/>
    <sheet name="בוקר של יחד" sheetId="7" r:id="rId2"/>
    <sheet name="משחקיה" sheetId="8" r:id="rId3"/>
    <sheet name="סדנא התפתחותית" sheetId="9" r:id="rId4"/>
    <sheet name="תשובות 1" sheetId="2" r:id="rId5"/>
    <sheet name="תשובות 2" sheetId="3" r:id="rId6"/>
    <sheet name="תוכניות" sheetId="4" state="hidden" r:id="rId7"/>
    <sheet name="check" sheetId="5" state="hidden" r:id="rId8"/>
  </sheets>
  <externalReferences>
    <externalReference r:id="rId9"/>
    <externalReference r:id="rId10"/>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7" l="1"/>
  <c r="H69" i="7"/>
  <c r="G69" i="7"/>
  <c r="I68" i="7"/>
  <c r="I67" i="7"/>
  <c r="I66" i="7"/>
  <c r="I69" i="7" s="1"/>
  <c r="B70" i="7" s="1"/>
  <c r="B63" i="7"/>
  <c r="J57" i="7"/>
  <c r="J56" i="7"/>
  <c r="J55" i="7"/>
  <c r="A52" i="7"/>
  <c r="E50" i="7"/>
  <c r="K49" i="7"/>
  <c r="K48" i="7"/>
  <c r="K47" i="7"/>
  <c r="A39" i="7"/>
  <c r="C72" i="9" l="1"/>
  <c r="H69" i="9"/>
  <c r="G69" i="9"/>
  <c r="I68" i="9"/>
  <c r="I67" i="9"/>
  <c r="I66" i="9"/>
  <c r="I69" i="9" s="1"/>
  <c r="B63" i="9"/>
  <c r="J57" i="9"/>
  <c r="J56" i="9"/>
  <c r="J55" i="9"/>
  <c r="A52" i="9"/>
  <c r="E50" i="9"/>
  <c r="K49" i="9"/>
  <c r="K48" i="9"/>
  <c r="K47" i="9"/>
  <c r="K50" i="9" s="1"/>
  <c r="A39" i="9"/>
  <c r="B70" i="9" l="1"/>
  <c r="C72" i="8" l="1"/>
  <c r="H69" i="8"/>
  <c r="G69" i="8"/>
  <c r="I68" i="8"/>
  <c r="I67" i="8"/>
  <c r="I66" i="8"/>
  <c r="I69" i="8" s="1"/>
  <c r="B63" i="8"/>
  <c r="J57" i="8"/>
  <c r="J56" i="8"/>
  <c r="J55" i="8"/>
  <c r="A52" i="8"/>
  <c r="E50" i="8"/>
  <c r="K49" i="8"/>
  <c r="K48" i="8"/>
  <c r="K47" i="8"/>
  <c r="K50" i="8" s="1"/>
  <c r="A39" i="8"/>
  <c r="B70" i="8" l="1"/>
  <c r="I80" i="1" l="1"/>
  <c r="I81" i="1"/>
  <c r="J68" i="1"/>
  <c r="J69" i="1"/>
  <c r="K60" i="1" l="1"/>
  <c r="K61" i="1"/>
  <c r="K62" i="1"/>
  <c r="A65" i="1" l="1"/>
  <c r="C85" i="1" l="1"/>
  <c r="BT2" i="5"/>
  <c r="BS2" i="5"/>
  <c r="BR2" i="5"/>
  <c r="BQ2" i="5"/>
  <c r="BO3" i="5"/>
  <c r="BO4" i="5"/>
  <c r="BN3" i="5"/>
  <c r="BN4" i="5"/>
  <c r="BM3" i="5"/>
  <c r="BM4" i="5"/>
  <c r="BL3" i="5"/>
  <c r="BL4" i="5"/>
  <c r="BL2" i="5"/>
  <c r="BM2" i="5"/>
  <c r="BN2" i="5"/>
  <c r="BO2" i="5"/>
  <c r="BK3" i="5"/>
  <c r="BK4" i="5"/>
  <c r="BK2" i="5"/>
  <c r="BJ3" i="5"/>
  <c r="BJ4" i="5"/>
  <c r="BJ2" i="5"/>
  <c r="BI3" i="5"/>
  <c r="BI4" i="5"/>
  <c r="BI2" i="5"/>
  <c r="BD2" i="5"/>
  <c r="BE2" i="5"/>
  <c r="BF2" i="5"/>
  <c r="BG2" i="5"/>
  <c r="BC3" i="5"/>
  <c r="BC4" i="5"/>
  <c r="BC2" i="5"/>
  <c r="BB3" i="5"/>
  <c r="BB4" i="5"/>
  <c r="BB2" i="5"/>
  <c r="BA2" i="5"/>
  <c r="AZ2" i="5"/>
  <c r="AT3" i="5"/>
  <c r="AT4" i="5"/>
  <c r="AU3" i="5"/>
  <c r="AU4" i="5"/>
  <c r="AV3" i="5"/>
  <c r="AV4" i="5"/>
  <c r="AW3" i="5"/>
  <c r="AW4" i="5"/>
  <c r="AX3" i="5"/>
  <c r="AX4" i="5"/>
  <c r="AY3" i="5"/>
  <c r="AY4" i="5"/>
  <c r="AY2" i="5"/>
  <c r="AX2" i="5"/>
  <c r="AS3" i="5"/>
  <c r="AS4" i="5"/>
  <c r="AS2" i="5"/>
  <c r="AT2" i="5"/>
  <c r="AU2" i="5"/>
  <c r="AV2" i="5"/>
  <c r="AW2" i="5"/>
  <c r="AR3" i="5"/>
  <c r="AR4" i="5"/>
  <c r="AQ2" i="5"/>
  <c r="AR2" i="5"/>
  <c r="AP3" i="5"/>
  <c r="AP4" i="5"/>
  <c r="AP2" i="5"/>
  <c r="AQ3" i="5"/>
  <c r="AQ4" i="5"/>
  <c r="AO2" i="5"/>
  <c r="AN2" i="5"/>
  <c r="AM2" i="5"/>
  <c r="AL2" i="5"/>
  <c r="AK2" i="5"/>
  <c r="AJ2" i="5"/>
  <c r="AI2" i="5"/>
  <c r="AH2" i="5"/>
  <c r="AG2" i="5"/>
  <c r="AF3" i="5"/>
  <c r="AF4" i="5"/>
  <c r="AF5" i="5"/>
  <c r="AF6" i="5"/>
  <c r="AF2" i="5"/>
  <c r="AE3" i="5"/>
  <c r="AE4" i="5"/>
  <c r="AE5" i="5"/>
  <c r="AE6" i="5"/>
  <c r="AE2" i="5"/>
  <c r="AD3" i="5"/>
  <c r="AD4" i="5"/>
  <c r="AD5" i="5"/>
  <c r="AD6" i="5"/>
  <c r="AD2" i="5"/>
  <c r="AC3" i="5"/>
  <c r="AC4" i="5"/>
  <c r="AC5" i="5"/>
  <c r="AC6" i="5"/>
  <c r="AC2" i="5"/>
  <c r="AB6" i="5"/>
  <c r="AB3" i="5"/>
  <c r="AB4" i="5"/>
  <c r="AB5" i="5"/>
  <c r="AB2" i="5"/>
  <c r="AA2" i="5"/>
  <c r="Z2" i="5"/>
  <c r="Y2" i="5"/>
  <c r="X2" i="5"/>
  <c r="V2" i="5"/>
  <c r="U2" i="5"/>
  <c r="T2" i="5"/>
  <c r="W2" i="5"/>
  <c r="S2" i="5"/>
  <c r="R2" i="5"/>
  <c r="Q2" i="5"/>
  <c r="P2" i="5"/>
  <c r="O2" i="5"/>
  <c r="N2" i="5"/>
  <c r="M2" i="5"/>
  <c r="L2" i="5"/>
  <c r="K2" i="5"/>
  <c r="J2" i="5"/>
  <c r="I2" i="5"/>
  <c r="H2" i="5"/>
  <c r="G2" i="5"/>
  <c r="F2" i="5"/>
  <c r="E2" i="5"/>
  <c r="D2" i="5"/>
  <c r="C2" i="5"/>
  <c r="A2" i="5" l="1"/>
  <c r="J70" i="1" l="1"/>
  <c r="BH2" i="5"/>
  <c r="A52" i="1" l="1"/>
  <c r="B2" i="5" l="1"/>
  <c r="E63" i="1" l="1"/>
  <c r="H82" i="1"/>
  <c r="B76" i="1"/>
  <c r="B83" i="1" l="1"/>
  <c r="BP2" i="5" s="1"/>
</calcChain>
</file>

<file path=xl/comments1.xml><?xml version="1.0" encoding="utf-8"?>
<comments xmlns="http://schemas.openxmlformats.org/spreadsheetml/2006/main">
  <authors>
    <author>Noga Yogev</author>
  </authors>
  <commentList>
    <comment ref="B48" authorId="0" shapeId="0">
      <text>
        <r>
          <rPr>
            <b/>
            <sz val="9"/>
            <color indexed="81"/>
            <rFont val="Tahoma"/>
            <family val="2"/>
          </rPr>
          <t>Noga Yogev:</t>
        </r>
        <r>
          <rPr>
            <sz val="9"/>
            <color indexed="81"/>
            <rFont val="Tahoma"/>
            <family val="2"/>
          </rPr>
          <t xml:space="preserve">
הכוונה היא לתאר כיצד תיושם דרך הפעולה שסימנתם בשורה 41 להשגת התוצאות הרצויות (ולא את שלבי ההכנה וההפעלה של התוכנית)</t>
        </r>
      </text>
    </comment>
    <comment ref="K59" authorId="0" shapeId="0">
      <text>
        <r>
          <rPr>
            <b/>
            <sz val="9"/>
            <color indexed="81"/>
            <rFont val="Tahoma"/>
            <family val="2"/>
          </rPr>
          <t>Noga Yogev:</t>
        </r>
        <r>
          <rPr>
            <sz val="9"/>
            <color indexed="81"/>
            <rFont val="Tahoma"/>
            <family val="2"/>
          </rPr>
          <t xml:space="preserve">
חסר מס. שעות והתעריף לשעה עליו מבוסס התחשיב</t>
        </r>
      </text>
    </comment>
  </commentList>
</comments>
</file>

<file path=xl/comments2.xml><?xml version="1.0" encoding="utf-8"?>
<comments xmlns="http://schemas.openxmlformats.org/spreadsheetml/2006/main">
  <authors>
    <author>Noga Yogev</author>
  </authors>
  <commentList>
    <comment ref="A28" authorId="0" shapeId="0">
      <text>
        <r>
          <rPr>
            <b/>
            <sz val="9"/>
            <color indexed="81"/>
            <rFont val="Tahoma"/>
            <family val="2"/>
          </rPr>
          <t>Noga Yogev:</t>
        </r>
        <r>
          <rPr>
            <sz val="9"/>
            <color indexed="81"/>
            <rFont val="Tahoma"/>
            <family val="2"/>
          </rPr>
          <t xml:space="preserve">
לא כתבתם דרכי פעולה</t>
        </r>
      </text>
    </comment>
    <comment ref="K46" authorId="0" shapeId="0">
      <text>
        <r>
          <rPr>
            <b/>
            <sz val="9"/>
            <color indexed="81"/>
            <rFont val="Tahoma"/>
            <family val="2"/>
          </rPr>
          <t>Noga Yogev:</t>
        </r>
        <r>
          <rPr>
            <sz val="9"/>
            <color indexed="81"/>
            <rFont val="Tahoma"/>
            <family val="2"/>
          </rPr>
          <t xml:space="preserve">
כמו ההערה בדלת פתוחה</t>
        </r>
      </text>
    </comment>
  </commentList>
</comments>
</file>

<file path=xl/comments3.xml><?xml version="1.0" encoding="utf-8"?>
<comments xmlns="http://schemas.openxmlformats.org/spreadsheetml/2006/main">
  <authors>
    <author>Noga Yogev</author>
  </authors>
  <commentList>
    <comment ref="B3" authorId="0" shapeId="0">
      <text>
        <r>
          <rPr>
            <b/>
            <sz val="9"/>
            <color indexed="81"/>
            <rFont val="Tahoma"/>
            <family val="2"/>
          </rPr>
          <t>Noga Yogev:</t>
        </r>
        <r>
          <rPr>
            <sz val="9"/>
            <color indexed="81"/>
            <rFont val="Tahoma"/>
            <family val="2"/>
          </rPr>
          <t xml:space="preserve">
מי זאת? - צריך שם</t>
        </r>
      </text>
    </comment>
    <comment ref="B6" authorId="0" shapeId="0">
      <text>
        <r>
          <rPr>
            <b/>
            <sz val="9"/>
            <color indexed="81"/>
            <rFont val="Tahoma"/>
            <family val="2"/>
          </rPr>
          <t>Noga Yogev:</t>
        </r>
        <r>
          <rPr>
            <sz val="9"/>
            <color indexed="81"/>
            <rFont val="Tahoma"/>
            <family val="2"/>
          </rPr>
          <t xml:space="preserve">
מי ממן?</t>
        </r>
      </text>
    </comment>
    <comment ref="K46" authorId="0" shapeId="0">
      <text>
        <r>
          <rPr>
            <b/>
            <sz val="9"/>
            <color indexed="81"/>
            <rFont val="Tahoma"/>
            <family val="2"/>
          </rPr>
          <t>Noga Yogev:</t>
        </r>
        <r>
          <rPr>
            <sz val="9"/>
            <color indexed="81"/>
            <rFont val="Tahoma"/>
            <family val="2"/>
          </rPr>
          <t xml:space="preserve">
אותה הערה</t>
        </r>
      </text>
    </comment>
  </commentList>
</comments>
</file>

<file path=xl/sharedStrings.xml><?xml version="1.0" encoding="utf-8"?>
<sst xmlns="http://schemas.openxmlformats.org/spreadsheetml/2006/main" count="1114" uniqueCount="694">
  <si>
    <t>האם קיימת גרסא נוספת לתכנית?</t>
  </si>
  <si>
    <t>כן</t>
  </si>
  <si>
    <t>לא</t>
  </si>
  <si>
    <t>שם התכנית:</t>
  </si>
  <si>
    <t>יחידה ארגונית</t>
  </si>
  <si>
    <t>רווחה - שירותים אישיים וחברתיים -קהילה- שירות הגנה וטיפול במצבי טראומה ומשבר</t>
  </si>
  <si>
    <t>רווחה - סיוע לבית המשפט תקון – קהילה- תחום התנדבות</t>
  </si>
  <si>
    <t>רווחה - סיוע לבית המשפט תקון - חוץ ביתי</t>
  </si>
  <si>
    <t>חינוך - פדגוגי - אגף א' לחינוך קדם יסודי</t>
  </si>
  <si>
    <t xml:space="preserve"> חינוך - פדגוגי - אגף א' לחינוך יסודי</t>
  </si>
  <si>
    <t>חינוך - פדגוגי - אגף א' לחינוך על יסודי</t>
  </si>
  <si>
    <t>חינוך - פדגוגי - אגף א' לחינוך מיוחד</t>
  </si>
  <si>
    <t>חינוך - פדגוגי - אגף א' חינוך ילדים ונוער בסיכון</t>
  </si>
  <si>
    <t xml:space="preserve"> חינוך - פדגוגי - אגף קליטת תלמידים עולים</t>
  </si>
  <si>
    <t xml:space="preserve"> חינוך - פדגוגי - אגף שירות פסיכולוגי ייעוצי</t>
  </si>
  <si>
    <t xml:space="preserve"> חינוך - משרד השר אלקין - חברה ונוער</t>
  </si>
  <si>
    <t>חינוך - המחוז החרדי - 'ריק'</t>
  </si>
  <si>
    <t>בריאות - חטיבת הבריאות - שירותי בריאות הציבור</t>
  </si>
  <si>
    <t>בריאות - חטיבת הרפואה - התפתחות הילד ושיקומו</t>
  </si>
  <si>
    <t>בריאות - חטיבת הרפואה - תזונה</t>
  </si>
  <si>
    <t>בריאות - חטיבת הרפואה - בריאות הנפש</t>
  </si>
  <si>
    <t>עליה וקליטה - רשויות ארגונים וקהילה - שירות רווחה</t>
  </si>
  <si>
    <t>המשרד לבטחון פנים - משטרה - אק"מ (אגף קהילה ומשמר)</t>
  </si>
  <si>
    <t>המשרד לבטחון פנים - המשרד לקידום וחיזוק קהילתי - הרשות לבטחון קהילתי</t>
  </si>
  <si>
    <t>360-360-אחר</t>
  </si>
  <si>
    <t>משרדים-אחרים-אחר-אחר</t>
  </si>
  <si>
    <t>תיאור התכנית</t>
  </si>
  <si>
    <t>משתתפים בתכנית</t>
  </si>
  <si>
    <t>ילדים</t>
  </si>
  <si>
    <t>הורים</t>
  </si>
  <si>
    <t>אנשי מקצוע</t>
  </si>
  <si>
    <t xml:space="preserve">קבוצת גיל </t>
  </si>
  <si>
    <t>בנים</t>
  </si>
  <si>
    <t>בנות</t>
  </si>
  <si>
    <t>כולם</t>
  </si>
  <si>
    <t>מגיל</t>
  </si>
  <si>
    <t>עד גיל</t>
  </si>
  <si>
    <t>מגדר</t>
  </si>
  <si>
    <t>אוכלוסיה</t>
  </si>
  <si>
    <t>ילדים עם מוגבלויות: פיזיות, נפשיות, התפתחותיות וחושיות</t>
  </si>
  <si>
    <t xml:space="preserve">ילדים ממשפחות חד-מיניות   </t>
  </si>
  <si>
    <t xml:space="preserve"> אחר</t>
  </si>
  <si>
    <t>פירוט נוסף על האוכלוסיה</t>
  </si>
  <si>
    <t>תוצאה עיקרית:</t>
  </si>
  <si>
    <t>תוצאה משנית:</t>
  </si>
  <si>
    <t>רווחה ובריאות רגשית – הפחתת המצוקה הרגשית של הילד. בכלל זה: תגובות רגשיות מוגזמות, התנהגות חריגה בעקבות קושי רגיש (הרטבה וכו'), מביעים חוסר אמונה בעצמם</t>
  </si>
  <si>
    <t>השתייכות והשתלבות חברתית – הגברת ההשתלבות החברתית של הילד והפחתת תחושת ניכור ובדידות. בכלל זה: קושי ביצירת קשר עם אחרים, קושי בהסתגלות והשתלבות במסגרת, הפגנת התנהגות תוקפנית</t>
  </si>
  <si>
    <t>תוצאות רצויות להגברת החוזקות (כוחות ומשאבים) של הילדים</t>
  </si>
  <si>
    <t xml:space="preserve">מעורבות חברתית הגברת המעורבות החברתית של הילד בקרב קבוצת השווים בכלל זה: בתרומה חברתית למשפחה/לקבוצת החברים/לקהילה, מעורבות חברתית, אחריות ויזמות כלפי הקבוצה, לקיחת אחריות לביצוע משימות (בהתאם לגילו) </t>
  </si>
  <si>
    <t>מספר ילדים משתתפים בתכנית (טווח)</t>
  </si>
  <si>
    <t>מספר הורים משתתפים בתכנית (טווח)</t>
  </si>
  <si>
    <t>היכן מתקיימת התכנית</t>
  </si>
  <si>
    <t xml:space="preserve"> מבנה ציבור </t>
  </si>
  <si>
    <t xml:space="preserve"> גן </t>
  </si>
  <si>
    <t xml:space="preserve">בית הספר </t>
  </si>
  <si>
    <t xml:space="preserve">טיפת חלב </t>
  </si>
  <si>
    <t xml:space="preserve"> המחלקה לשירותים חברתיים </t>
  </si>
  <si>
    <t xml:space="preserve"> תחנת המשטרה </t>
  </si>
  <si>
    <t xml:space="preserve"> מרכז נוער </t>
  </si>
  <si>
    <t xml:space="preserve"> מרכז לגיל הרך </t>
  </si>
  <si>
    <t xml:space="preserve"> בית המשפחה </t>
  </si>
  <si>
    <t xml:space="preserve"> שפ"ח</t>
  </si>
  <si>
    <t>הרכב</t>
  </si>
  <si>
    <t>תדירות</t>
  </si>
  <si>
    <t>אורך</t>
  </si>
  <si>
    <t xml:space="preserve">בניית תכנית אישית </t>
  </si>
  <si>
    <t xml:space="preserve">סיוע חומרי (סעד) בכסף ובעין </t>
  </si>
  <si>
    <t xml:space="preserve"> פעילויות חברתיות, פנאי, העשרה והפגה  </t>
  </si>
  <si>
    <t xml:space="preserve"> מענים רפואיים ופסיכיאטרים -  טיפול רפואי, טיפול ע"י אחות, וטיפול פסיכיאטרי (עם / בלי טיפול תרופתי קבוע) </t>
  </si>
  <si>
    <t>שיחות טיפוליות וטיפולים רגשיים: טיפול פסיכולוגי, טיפול פסיכו-סוציאלי וכד'</t>
  </si>
  <si>
    <t>צוות</t>
  </si>
  <si>
    <t>אחר</t>
  </si>
  <si>
    <t>פעילות פרטנית</t>
  </si>
  <si>
    <t>פעילות קבוצתית</t>
  </si>
  <si>
    <t>פעילות משפחתית</t>
  </si>
  <si>
    <t>פעילות קהילתית</t>
  </si>
  <si>
    <t>פעמיים בשבוע</t>
  </si>
  <si>
    <t>פעם בשבוע</t>
  </si>
  <si>
    <t>פעמיים עד שלושה בחודש</t>
  </si>
  <si>
    <t>פעם בחודש</t>
  </si>
  <si>
    <t>אחת לחודשיים עד ארבעה</t>
  </si>
  <si>
    <t>אחת לחצי שנה</t>
  </si>
  <si>
    <t>אחת לשנה</t>
  </si>
  <si>
    <t>לפי הצורך</t>
  </si>
  <si>
    <t>פחות משעה</t>
  </si>
  <si>
    <t>שעה עד שעתיים</t>
  </si>
  <si>
    <t>יותר משעתיים</t>
  </si>
  <si>
    <t>אין זמנים מוגדרים/זמין כל הזמן</t>
  </si>
  <si>
    <t xml:space="preserve"> אתור ויישוג – פעילות ייזומה לזיהוי ואתור ילדים ונוער בסיכון ומשפחותיהם </t>
  </si>
  <si>
    <t>בניית תכנית אישית</t>
  </si>
  <si>
    <t xml:space="preserve">החזקה ותמיכה – סיוע מידי 'כאן ועכשיו', ללא טיפול לשינוי תפיסות והתנהגות  </t>
  </si>
  <si>
    <t xml:space="preserve"> יעוץ, הדרכה והקניית מיומנויות לילדים ונוער בסיכון ובני משפחותיהם למניעת מצבי סיכון והגברת התפקוד  </t>
  </si>
  <si>
    <t xml:space="preserve"> אבחונים ייעודיים (פסיכודידקטיים, ההתפתחותיים ואחרים)  </t>
  </si>
  <si>
    <t xml:space="preserve"> ביקור בית </t>
  </si>
  <si>
    <t xml:space="preserve"> סיוע חומרי (סעד) בכסף ובעין  </t>
  </si>
  <si>
    <t xml:space="preserve"> הזנה</t>
  </si>
  <si>
    <t xml:space="preserve">הוראה/סיוע לימודי (פדגוגי או באמצעים חוויתיים) </t>
  </si>
  <si>
    <t xml:space="preserve">הכשרה תעסוקתית – פיתוח המסוגלות התעסוקתית ועידוד לתעסוקה </t>
  </si>
  <si>
    <t xml:space="preserve"> טיפול התפתחותי ומענים פרא-רפואיים - קלינאות תקשורת, ריפוי בעיסוק, פיזיותרפיה </t>
  </si>
  <si>
    <t xml:space="preserve"> שיחות טיפוליות וטיפולים רגשיים: טיפול פסיכולוגי, טיפול פסיכו-סוציאלי וכד'  </t>
  </si>
  <si>
    <t xml:space="preserve">טיפולים רגשיים משלימים: ורגשיים משלימים: טיפול באומנויות,  טיפול באמצעות בעלי חיים וכד' </t>
  </si>
  <si>
    <t xml:space="preserve"> מתן מידע, סנגור, מיצוי זכויות, תיווך, הפניה, ליווי, יצוג</t>
  </si>
  <si>
    <t xml:space="preserve">טיפול זוגי וגישור בין הורים </t>
  </si>
  <si>
    <t>דרכי פעולה ארגוניות לצוות</t>
  </si>
  <si>
    <t xml:space="preserve">הכשרות וקורסים לצוות  </t>
  </si>
  <si>
    <t xml:space="preserve">השתלמויות, ימי עיון, כנסים לצוות  </t>
  </si>
  <si>
    <t xml:space="preserve">הדרכה פרטנית לצוות  </t>
  </si>
  <si>
    <t xml:space="preserve">הדרכה קבוצתית ולמידת עמיתים  </t>
  </si>
  <si>
    <t xml:space="preserve">ניטור, הערכה ומדידת תוצאות (מעבר למדידה בתמ"י)  </t>
  </si>
  <si>
    <t>איסוף, תיעוד ופיתוח ידע מקצועי</t>
  </si>
  <si>
    <t>דרכי פעולה ארגוניות לצוות שאינו עובד עם הילדים</t>
  </si>
  <si>
    <t xml:space="preserve">הדרכה קבוצתית </t>
  </si>
  <si>
    <t xml:space="preserve">הכשרות (קורסים, השתלמויות, ימי עיון, כנסים) </t>
  </si>
  <si>
    <t xml:space="preserve">פעילות הפגה  </t>
  </si>
  <si>
    <t xml:space="preserve">הטמעת מדיניות ונהלים  </t>
  </si>
  <si>
    <t>פיתוח תוכניות ושירותים</t>
  </si>
  <si>
    <t>הדרכה פרטנית</t>
  </si>
  <si>
    <t xml:space="preserve">הטמעת תוכניות ושירותים </t>
  </si>
  <si>
    <t>האם יש הנחייה יחודית להפעלה באגד</t>
  </si>
  <si>
    <t>האם יש תנאים מקדימים להפעלה</t>
  </si>
  <si>
    <t xml:space="preserve">האם ניתן לבחור פחות מיחידת תכנית אחת? </t>
  </si>
  <si>
    <t>אופן דיווח תקציבי</t>
  </si>
  <si>
    <t>משרד הרווחה: תכנית עם סמל תעריף. הדיווח במערכת הרווחה בהשמות לפי סמל תעריף - יש לציין בטופס השמה סעיף תקציבי של התכנית הלאומית</t>
  </si>
  <si>
    <t>משרד הרווחה: דיווח במערכת הרווחה בהשמות, תכנית לפי דיווח ט"ז</t>
  </si>
  <si>
    <t>משרד הבריאות: התפתחות הילד: דיווח על גבי טופס דיווח תקציבי ממערכת התמ"י על ההנחיות של משרד הבריאות</t>
  </si>
  <si>
    <t>משרד הבריאות: בריאות הציבור: דיווח פנימי על ידי משרד הבריאות ולא על ידי הרשות</t>
  </si>
  <si>
    <t>משרד בט"פ: דיווח על גבי טפסים של משרד לבטחון פנים ולפי ההנחיות של בט"פ</t>
  </si>
  <si>
    <t>משרד הקליטה: דיווח על גבי טפסים של משרד הקליטה לפי הנחיות של משרד הקליטה</t>
  </si>
  <si>
    <t>משרד החינוך: דיווח על גבי טופס דיווח תקציבי ממערכת התמ"י על ההנחיות של משרד החינוך</t>
  </si>
  <si>
    <t>אופן העסקה ועלויות</t>
  </si>
  <si>
    <t>היקף משרה (ב%)</t>
  </si>
  <si>
    <t>תעריף</t>
  </si>
  <si>
    <t>עלות שנתית</t>
  </si>
  <si>
    <t xml:space="preserve"> </t>
  </si>
  <si>
    <t>הכשרה נדרשת (מלל חופשי)</t>
  </si>
  <si>
    <t xml:space="preserve">הורים  </t>
  </si>
  <si>
    <t xml:space="preserve">אוכלוסיית יעד איתו בא במגע איש המקצוע </t>
  </si>
  <si>
    <t>שבועיות/חודשיות/ שנתיות</t>
  </si>
  <si>
    <t>האם יש הדרכה?</t>
  </si>
  <si>
    <t>נשאר במשרד</t>
  </si>
  <si>
    <t>מועבר לרשות</t>
  </si>
  <si>
    <t>איש צוות מודרך (בהתאמה לאיש הצוות שנבחר לעיל)</t>
  </si>
  <si>
    <t>מי המדריך</t>
  </si>
  <si>
    <t xml:space="preserve">מספר שעות הדרכה </t>
  </si>
  <si>
    <t xml:space="preserve">תדירות ההדרכה </t>
  </si>
  <si>
    <t>פירוט נושאי ההדרכה</t>
  </si>
  <si>
    <t xml:space="preserve">עלות לשעה </t>
  </si>
  <si>
    <t>עלות סה"כ</t>
  </si>
  <si>
    <t>דרך פעולה (מלל חופשי)</t>
  </si>
  <si>
    <t>עלות (סכום)</t>
  </si>
  <si>
    <t>סה"כ</t>
  </si>
  <si>
    <t>הצטיידות</t>
  </si>
  <si>
    <t>סוג ציוד (קבוע\ מתכלה)</t>
  </si>
  <si>
    <t xml:space="preserve">פירוט </t>
  </si>
  <si>
    <t>עלות לשנה ראשונה</t>
  </si>
  <si>
    <t xml:space="preserve"> עלות ציוד להמשך (שנה שנייה, שלישית ואילך) (יש למלא רק אם רלוונטי)</t>
  </si>
  <si>
    <t xml:space="preserve"> עלות ציוד כוללת </t>
  </si>
  <si>
    <t xml:space="preserve"> שני מילויים בשנה ("לפני ואחרי")   </t>
  </si>
  <si>
    <t xml:space="preserve"> מילוי אחד בשנה ("לפני")  - בתכניות קצרות</t>
  </si>
  <si>
    <t>מילוי תמ"י</t>
  </si>
  <si>
    <t xml:space="preserve">האם בוצע מחקר הערכה </t>
  </si>
  <si>
    <t xml:space="preserve">האם בוצע לתכנית מחקר הערכה/מדידה/ניתוח נתונים מעבר למדידה השוטפת שנעשית דרך מערכת תמ"י? </t>
  </si>
  <si>
    <t>היקף ימים ושעות:</t>
  </si>
  <si>
    <t>פרטים כללים על התכנית:</t>
  </si>
  <si>
    <t>תוצאות רצויות</t>
  </si>
  <si>
    <t>תפוקות</t>
  </si>
  <si>
    <t>פירוט נוסף על המשתתפים</t>
  </si>
  <si>
    <t xml:space="preserve">דרך פעולה </t>
  </si>
  <si>
    <t xml:space="preserve">אוכלוסיית יעד </t>
  </si>
  <si>
    <t xml:space="preserve">איש המקצוע  </t>
  </si>
  <si>
    <t>תיאור תפקיד</t>
  </si>
  <si>
    <t>שבועיות</t>
  </si>
  <si>
    <t>חודשיות</t>
  </si>
  <si>
    <t>שנתיות</t>
  </si>
  <si>
    <t>תשומות</t>
  </si>
  <si>
    <t>תיאור הפעלת התכנית</t>
  </si>
  <si>
    <t>כוח אדם</t>
  </si>
  <si>
    <t>שם תכנית</t>
  </si>
  <si>
    <t>אופ"י – אימון ופיתוח יכולות התמודדות - התערבות בית ספרית המיועדת לתלמידים בסיכון לשימוש באלכוהול ובסמים</t>
  </si>
  <si>
    <t>אור רב תחומי</t>
  </si>
  <si>
    <t>אוריון - הוראה 8.34 בתע"ס (סל שירותים לילדים בקהילה)</t>
  </si>
  <si>
    <t>אחיות יוזמות</t>
  </si>
  <si>
    <t>אחרי הצלצול - תוכנית סדנאית חד שנתית להורים וילדים בגילאי 6-7.</t>
  </si>
  <si>
    <t>אחרי הצלצול – "תכנית מעברים"</t>
  </si>
  <si>
    <t>אחריי! לצבא – קורס הכנה לצה"ל</t>
  </si>
  <si>
    <t>איתור וטיפול במצוקה נפשית בקרב ילדים בני 1-3 שנים בקהילה</t>
  </si>
  <si>
    <t>איתור ילדים עם הפרעות התפתחותיות במעונות היום</t>
  </si>
  <si>
    <t>איתור נשים בחשד לדיכאון לאחר לידה בטיפת חלב</t>
  </si>
  <si>
    <t>אם לאם – פרויקט ביקורי בית לאמהות ותינוקות</t>
  </si>
  <si>
    <t>אני והשוטר שלי</t>
  </si>
  <si>
    <t>אתור צעירים בסיכון אבדני באמצעות הכשרת מטפלים בגישות לאיתור, התערבות וטיפול</t>
  </si>
  <si>
    <t>בית חם - מודל א</t>
  </si>
  <si>
    <t>בית חם - מודל ב</t>
  </si>
  <si>
    <t>בית חם - מודל ג</t>
  </si>
  <si>
    <t>בית ספר קהילתי להורים (שפ"י)</t>
  </si>
  <si>
    <t>בית פתוח - לאמהות לילדים בגיל הרך (התפתחות הילד)</t>
  </si>
  <si>
    <t>בית פתוח לאמהות לילדים בגיל הרך</t>
  </si>
  <si>
    <t>בסוד ילדים</t>
  </si>
  <si>
    <t>בצוותא - פרויקט חונכים אינטנסיבי לנוער</t>
  </si>
  <si>
    <t>גשרים - קידום נוער למניעת נשירת תלמידים בסיכון גבוה</t>
  </si>
  <si>
    <t>דלת פתוחה – תמיכה ויעוץ למתבגרים עולים</t>
  </si>
  <si>
    <t>דלת פתוחה להורים לילדים בסיכון התפתחותי בגיל הרך</t>
  </si>
  <si>
    <t>דלת פתוחה למתבגרים בסיכון או להורים למתבגרים בסיכון</t>
  </si>
  <si>
    <t>האתג"ר (הדרכת הורים וילדים – תוכניות לגיל הרך) - 30 משפחות</t>
  </si>
  <si>
    <t>הדרכה תומכת בהורים - תכנית השתלמות לאחיות ומפקחות ב"טיפת חלב" ("צעדים בריאים")</t>
  </si>
  <si>
    <t>הדרכה תומכת בהורים: תכנית השתלמות לאחיות ומפקחות ב"טיפת חלב" ("צעדים בריאים")</t>
  </si>
  <si>
    <t>הדרכת גננות להכרות ולהפעלת התוכנית "מעגל הקסם"</t>
  </si>
  <si>
    <t>הדרכת פסיכולוגים לגננות לעבודה עם הכלי "מבטי"ם"</t>
  </si>
  <si>
    <t>הורות בעלייה: תוכנית התערבות לילדים בגיל הרך והוריהם יוצאי חבר העמים</t>
  </si>
  <si>
    <t>הורים למען הורים: תכנית לליווי הורים לילדים עם מוגבלות</t>
  </si>
  <si>
    <t>הכנה לצה"ל (מנהל חברה ונוער)</t>
  </si>
  <si>
    <t>הל"ב - השכלה לנוער בסיכון</t>
  </si>
  <si>
    <t>המשחק ככלי לקידום התפתחותי ויצירת קשר</t>
  </si>
  <si>
    <t>הסעות בטוחות</t>
  </si>
  <si>
    <t>העצמת נוער באמצעות גלישת גלים</t>
  </si>
  <si>
    <t>העשרה אינסטרומנטלית לגיל יסודי</t>
  </si>
  <si>
    <t>העשרה אינסטרומנטלית לגני ילדים</t>
  </si>
  <si>
    <t>העשרה אינסטרומנטלית קלאסית לחטיבת הביניים</t>
  </si>
  <si>
    <t>הקן - הוראה 8.34 בתע"ס (סל שירותים לילדים בקהילה) בפיקוח האגף לשרותים חברתיים ביישובים</t>
  </si>
  <si>
    <t>התוכנית לקולנוע מסייע – שנתית</t>
  </si>
  <si>
    <t>התוכנית לקולנוע מסייע חצי שנתי</t>
  </si>
  <si>
    <t>התערבויות דרך שטח לנוער בסיכון ובמצבי סיכון</t>
  </si>
  <si>
    <t>התערבויות דרך שטח לנוער בסיכון ובמצבי סיכון (מנהל חברה ונוער)</t>
  </si>
  <si>
    <t>התערבות מוקדמת עבור פעוטות בסיכון התפתחותי על רקע ליקוי בעיבוד החושי ובויסות העצמי</t>
  </si>
  <si>
    <t>‏התערבות קבוצתית מודולרית לבני נוער מנותקים ו/או משפחותיהם</t>
  </si>
  <si>
    <t>התקשרות הורות תומכת קשר ותקווה - תוכנית למען הורים לילדים בגיל רך המראים קשיים בויסות עצמי - התנהגותי</t>
  </si>
  <si>
    <t>חדרי שלווה (חם)-מענה רגשי במצבי אלימות, טראומה וסיכון במסגרת ביה"ס תקציב בסיס</t>
  </si>
  <si>
    <t>חדרי שלווה (חם)-מענה רגשי במצבי אלימות, טראומה וסיכון במסגרת ביה"ס תקציב גני ילדים</t>
  </si>
  <si>
    <t>חדרי שלווה (חם)-מענה רגשי במצבי אלימות, טראומה וסיכון במסגרת ביה"ס תקציב מורחב</t>
  </si>
  <si>
    <t>חוויה משפחתית</t>
  </si>
  <si>
    <t>חונכות – אישית; רשת חברתית</t>
  </si>
  <si>
    <t>חונכות לילדים עולים ממשפחות חד הוריות</t>
  </si>
  <si>
    <t>חיזוק משאבי התמודדות באמצעות טיפול באומנויות</t>
  </si>
  <si>
    <t>חיזוק קשר הורה ילד באמצעות המגע</t>
  </si>
  <si>
    <t>חלופות להשארות שנה נוספת בגן הילדים עבור ילדים בסיכון המאותרים כלא מוכנים לכתה א'</t>
  </si>
  <si>
    <t>חצר פעילה- תכנית לזהוי קשיים, למניעתם ולמיצוי יכולות של פעוטות במעונות יום</t>
  </si>
  <si>
    <t>חצר פעילה - 10 גנים</t>
  </si>
  <si>
    <t>חצר פעילה - תכנית גנית לזהוי קשיים, למניעתם ולמיצוי יכולות של ילדים - 20 גנים</t>
  </si>
  <si>
    <t>חצר פעילה מורחבת - 13 גנים</t>
  </si>
  <si>
    <t>חצר פעילה מורחבת - 25 גנים</t>
  </si>
  <si>
    <t>חשיבות המשחק בגיל הרך כמנבא התפתחות מיטבית</t>
  </si>
  <si>
    <t>טיפ טיפת בטיחות</t>
  </si>
  <si>
    <t>טיפוח הקוליות בשירה ובדיבור</t>
  </si>
  <si>
    <t>טיפול באמצעות כלים יצירתיים – תיאטרון קהילתי, מוסיקה</t>
  </si>
  <si>
    <t>טיפול בהורות בצל האלימות</t>
  </si>
  <si>
    <t>טיפול בילדים החשופים לאלימות</t>
  </si>
  <si>
    <t>טיפול בילדים נפגעי אלימות במשפחתם וטיפול בהוריהם האלימים</t>
  </si>
  <si>
    <t>טיפול בילדים נפגעי גילוי עריות וטיפול בהורים</t>
  </si>
  <si>
    <t>טיפול במתבגרים חשופים לאלימות במשפחתם</t>
  </si>
  <si>
    <t>טיפול פרטני ומערכתי לטיפוח התנהגויות מסתגלות בביה"ס</t>
  </si>
  <si>
    <t>טיפול קבוצתי לנערים / צעירים ומשפחותיהם</t>
  </si>
  <si>
    <t>טיפולים קבוצתיים לילדים ו/או הורים</t>
  </si>
  <si>
    <t>טיפולים קבוצתיים לילדים ו/או הורים - שיקום</t>
  </si>
  <si>
    <t>יום של תכלת</t>
  </si>
  <si>
    <t>יורדים בטוח לאילת</t>
  </si>
  <si>
    <t>יזמות אישית תעשיתית</t>
  </si>
  <si>
    <t>יחידה ייעוצית – טיפולית לילדים עם צרכים מיוחדים שעברו התעללות</t>
  </si>
  <si>
    <t>יחידות התפתחותיות קהילתיות</t>
  </si>
  <si>
    <t>יחידת איתור - מודל ב'</t>
  </si>
  <si>
    <t>יחידת איתור - מודל ג'</t>
  </si>
  <si>
    <t>יחידת איתור - מודל ד'</t>
  </si>
  <si>
    <t>יישוג ועבודת רחוב בקהילה</t>
  </si>
  <si>
    <t>יש מצב 100 נערים</t>
  </si>
  <si>
    <t>יש מצב 60 נערים</t>
  </si>
  <si>
    <t>יש מצב אינטנסיבי - 100 משתתפים</t>
  </si>
  <si>
    <t>יש מצב אינטנסיבי - 60 משתתפים</t>
  </si>
  <si>
    <t>לגדל ולגדול - מודל הנחית הורים בקהילה החרדית סדנאות להורים והנחיה משפחתית פרטנית</t>
  </si>
  <si>
    <t>להב"ה - למען נוער בסיכון במרחב הכפרי (משרד החינוך)</t>
  </si>
  <si>
    <t>להב"ה - למען נוער בסיכון במרחב הכפרי (משרד הרווחה)</t>
  </si>
  <si>
    <t>להב"ה - למען נוער בסיכון במרחב הכפרי (משרד הרווחה)
מועדוניות מתבגרים - 9502 - ל-5 ימים - 4 שעות</t>
  </si>
  <si>
    <t>לומדים לשמור על עצמנו- תוכנית מניעתית לפי גישת דוסו</t>
  </si>
  <si>
    <t>לקראת שירות משמעותי-לתלמידים עם צרכים מיוחדים המיועדים לשירות צבאי/לאומי</t>
  </si>
  <si>
    <t>מבטים (מסתכלים בסביבה טבעית על ילדים)</t>
  </si>
  <si>
    <t>מדריכי "ח-ן ברחוב", לחבורות נוער עולה מתגודד</t>
  </si>
  <si>
    <t>מדריכי מוגנות (מדריכי מניעה במערכת החינוך)</t>
  </si>
  <si>
    <t>מהבית לביה"ס – 15 משפחות. תכנית קבוצתית חד שנתית להורים וילדים בגילאי 5-6</t>
  </si>
  <si>
    <t>מהבית לבית הספר. תוכנית קבוצתית חד שנתית להורים וילדים בגילאי 5-6.</t>
  </si>
  <si>
    <t>מועדון חינוכי טיפולי</t>
  </si>
  <si>
    <t>מועדון טיפולי לנערות במצוקה</t>
  </si>
  <si>
    <t>מועדוניות ביתיו קיימות גיל חביון 5 שעות</t>
  </si>
  <si>
    <t>מועדוניות ביתיות קיימות (גיל חביון) 3 שעות</t>
  </si>
  <si>
    <t>מועדוניות ביתיות קיימות (גיל רך)</t>
  </si>
  <si>
    <t>מועדוניות ביתיות קיימות (גיל רך) 3 שעות</t>
  </si>
  <si>
    <t>מועדוניות ביתיות קיימות גיל רך 5 שעות</t>
  </si>
  <si>
    <t>מועדוניות לבעיות התנהגות</t>
  </si>
  <si>
    <t>מועדוניות לבעיות התנהגות - גילאי 6-14- מודל חדש</t>
  </si>
  <si>
    <t>מועדוניות משפחתיות (משותפות)</t>
  </si>
  <si>
    <t>מועדוניות מתבגרים – מודלים חדשים 9501</t>
  </si>
  <si>
    <t>מועדונית גיל רך</t>
  </si>
  <si>
    <t>מועדונית טיפולית א' (3 ימים)</t>
  </si>
  <si>
    <t>מועדונית טיפולית אינטנסיבית ולא אינטנסיבית</t>
  </si>
  <si>
    <t>מועדונית טיפולית ב' (4 ימים)</t>
  </si>
  <si>
    <t>מועדונית טיפולית ג' (5 ימים)</t>
  </si>
  <si>
    <t>מועדונית טיפולית לגיל הרך</t>
  </si>
  <si>
    <t>מועדונית טיפולית לגיל הרך - 9410 - עם מטפלת עוס ופרא רפואי 5 ימים 4.5 שעות ליום</t>
  </si>
  <si>
    <t>מועדונית טיפולית לגיל הרך - 9411 - עם גננת עוס ופרארפואי 5 ימים 4.5 שעות ליום</t>
  </si>
  <si>
    <t>מועדונית טיפולית לגיל הרך - 9412 - עם מטפלת עוס ופרארפואי 5 ימים 3.5 שעות ליום</t>
  </si>
  <si>
    <t>מועדונית טיפולית לגיל הרך - 9413 - עם גננת עוס ופרארפואי 5 ימים 3.5 שעות ליום</t>
  </si>
  <si>
    <t>מועדונית לילדים עם אוטיזם /D.D.P גילאי 6 ומעלה</t>
  </si>
  <si>
    <t>מועדונית מתבגרים - 9501</t>
  </si>
  <si>
    <t>מועדונית מתבגרים - 9503</t>
  </si>
  <si>
    <t>מועדונית מתבגרים - 9504</t>
  </si>
  <si>
    <t>מועדונית מתבגרים - 9505</t>
  </si>
  <si>
    <t>מועדונית מתבגרים - 9506</t>
  </si>
  <si>
    <t>מועדונית מתבגרים - 9507</t>
  </si>
  <si>
    <t>מועדונית שיקומית (ילד ונוער)</t>
  </si>
  <si>
    <t>מועדונית שיקומית ב' (4 ימים)</t>
  </si>
  <si>
    <t>מועדונית שיקומית ג' (5 ימים)</t>
  </si>
  <si>
    <t>מוקד הורים לנוער עולה בסיכון</t>
  </si>
  <si>
    <t>מוקד נוער וצעירים טיפולי רב תחומי בעבור נערים וצעירים בסיכון</t>
  </si>
  <si>
    <t>מוקדי בריאות ואימון אישי (Coaching) בטיפות חלב</t>
  </si>
  <si>
    <t>מט"ל - מרכז טיפולי לנערים בסיכון ובמצוקה קשה (בית חם)</t>
  </si>
  <si>
    <t>מטיב"ה – מרכז טיפולי לילדים בעלי הפרעות התנהגות</t>
  </si>
  <si>
    <t>מטפח אישי</t>
  </si>
  <si>
    <t>מטפחים - הוראה 8.34 בתע"ס (סל שירותים בקהילה)</t>
  </si>
  <si>
    <t>מטפחים - הוראה 8.34 בתע"ס (סל שירותים בקהילה) - שיקום</t>
  </si>
  <si>
    <t>מיט"ל - מרכז ייעוץ וטיפול למשפחות שבריריות וצעירות בסיכון</t>
  </si>
  <si>
    <t>מיל"ה –"מובילים יחד למען הנוער " - תוכנית קהילתית</t>
  </si>
  <si>
    <t>מית"ר משולב במפתן/בבי"ס להזדמנות שניה</t>
  </si>
  <si>
    <t>מל"א – מרחב למידה אחר</t>
  </si>
  <si>
    <t>מניעת אנמיה בתינוקות וילדים</t>
  </si>
  <si>
    <t>מניפ"ה – מנוף לחיים באמצעות פרחי הוראה</t>
  </si>
  <si>
    <t>מסיכון לסיכוי בגיל הרך – שילוב ילדים עם צרכים מיוחדים</t>
  </si>
  <si>
    <t>מעגל בנות (בית חם לנערות יום בשבוע )</t>
  </si>
  <si>
    <t>מעגלים</t>
  </si>
  <si>
    <t>מעגן- מערך תומך גן ומעון - מודל מורחב ילדים</t>
  </si>
  <si>
    <t>מעגן-מערך תומך גן ומעון- מודל מורחב הורים</t>
  </si>
  <si>
    <t>מעגן-מערך תומך גן ומעון -מודל מורחב ילדים והורים</t>
  </si>
  <si>
    <t>מעגן – מערך תומך מעון-גן</t>
  </si>
  <si>
    <t>מעגן עבור גני הילדים החרדיים: "אחיה למען הגיל הרך"</t>
  </si>
  <si>
    <t>מעון יום רב תכליתי</t>
  </si>
  <si>
    <t>מעונות יום ומשפחתונים</t>
  </si>
  <si>
    <t>מעטפת רכה - 10 משתתפים</t>
  </si>
  <si>
    <t>מעטפת רכה - 20 משתתפים</t>
  </si>
  <si>
    <t>מפעל תעסוקה לבני נוער על רצף הסיכון</t>
  </si>
  <si>
    <t>מצעד הספרים לחיזוק הקשר בין הורים וילדים</t>
  </si>
  <si>
    <t>מקפצה - תוכנית מערכתית לקידום ילדים במצבי סיכון</t>
  </si>
  <si>
    <t>מרח"ב – מענה רווחתי חינוכי בריאותי בבית הספר</t>
  </si>
  <si>
    <t>מרכז "הורות וטף" מרכז ילדים הורים לגיל הרך (בתוך מרכז לגיל הרך)</t>
  </si>
  <si>
    <t>מרכז גיל רך (מג"ר) במודל בין-משרדי</t>
  </si>
  <si>
    <t>מרכז חברתי – טיפולי – חינוכי לבני נוער עולים</t>
  </si>
  <si>
    <t>מרכז חכ"מ – מרכז לחיזוק כוחות משפחתיים - מרכז יום טיפולי לילדים גילאי 5-13</t>
  </si>
  <si>
    <t>מרכז טיפולי הוליסטי לבני נוער עולה בסיכון</t>
  </si>
  <si>
    <t>מרכז טיפולי לילדים בסיכון ומשפחותיהם</t>
  </si>
  <si>
    <t>מרכז יום לנוער מתמכר</t>
  </si>
  <si>
    <t>מרכז ייעוץ לבני נוער - "דלת פתוחה"</t>
  </si>
  <si>
    <t>מרכז ילדים הורים - הוראה 8.38 בתע"ס</t>
  </si>
  <si>
    <t>מרכז ילדים הורים אזורי נייח</t>
  </si>
  <si>
    <t>מרכז ילדים הורים לגיל הרך</t>
  </si>
  <si>
    <t>מרכז ילדים הורים, גיל יסודי – מודל 60 נפשות</t>
  </si>
  <si>
    <t>מרכז מידע וייעוץ לבני נוער</t>
  </si>
  <si>
    <t>מרכז מתבגרים – הורים – מודל חדש</t>
  </si>
  <si>
    <t>מרכז מתבגרים הורים – מודל 60 נפשות</t>
  </si>
  <si>
    <t>מרכז נוער יישובי\ שכונתי</t>
  </si>
  <si>
    <t>מרכזי למידה שכונתיים</t>
  </si>
  <si>
    <t>מרכזי מילו"א ( מרכזי ההעשרה לגיל הרך) – העשרה לקבוצות ייחודיות</t>
  </si>
  <si>
    <t>מרכזי נוער לניצול שעות פנאי לבני נוער יוצאי אתיופיה במצבי סיכון</t>
  </si>
  <si>
    <t>מרכזי קשר הורים ילדים - 2601</t>
  </si>
  <si>
    <t>מרכזי קשר הורים ילדים - 2602 - מרכז קשר</t>
  </si>
  <si>
    <t>מרכזי קשר הורים ילדים - 2701 - מרכז קשר</t>
  </si>
  <si>
    <t>מרכזי קשר הורים ילדים - 2702 - טיפול קבוצתי בתוך מרכז קשר</t>
  </si>
  <si>
    <t>משחק המלכים בגן ילדים</t>
  </si>
  <si>
    <t>משפחה תומכת - ליווי הוריהם של בני נוער עולים עוברי חוק</t>
  </si>
  <si>
    <t>מתפתחים יחד</t>
  </si>
  <si>
    <t>נאס"א –נגד אלימות סמים ואלכוהול</t>
  </si>
  <si>
    <t>נוער למען הקהילה – פרויקט תעסוקה לנוער עולה בסיכון</t>
  </si>
  <si>
    <t>ניידת "כתובת רחוב"</t>
  </si>
  <si>
    <t>ניידת "כתובת רחוב" - יום בשבוע</t>
  </si>
  <si>
    <t>ניידת "כתובת רחוב" - יומיים בשבוע</t>
  </si>
  <si>
    <t>נערות בעלייה</t>
  </si>
  <si>
    <t>נערות עולות במרחב הפנאי</t>
  </si>
  <si>
    <t>נערי הגן</t>
  </si>
  <si>
    <t>נתיבים להורות - מודל טיפולי לילדים והורים 20 נפשות</t>
  </si>
  <si>
    <t>נתיבים להורות - מודל טיפולי לילדים והורים 40 נפשות</t>
  </si>
  <si>
    <t>סדנא לטיפול בחרדת בחינות בקרב מתבגרים הנמצאים בסכנת נשירה</t>
  </si>
  <si>
    <t>סדנא לקראת כיתה א'</t>
  </si>
  <si>
    <t>סדנא לשיפור מיומנויות חברתיות אצל ילדים</t>
  </si>
  <si>
    <t>סדנא לתלמידים בסיכון שהינם עולים חדשים</t>
  </si>
  <si>
    <t>סדנאות הורים לנוער</t>
  </si>
  <si>
    <t>סדנאות להורים לילדים בגיל הרך</t>
  </si>
  <si>
    <t>סדנאות להורים לילדים בסיכון - עולים חדשים</t>
  </si>
  <si>
    <t>סדנאות להורים לנערים מתבגרים בסיכון</t>
  </si>
  <si>
    <t>סדנאות להעשרת חיי המשפחה בתנאי נופש</t>
  </si>
  <si>
    <t>סדנאות לחיזוק הסמכות ההורית (בית ספר קהילתי להורים )</t>
  </si>
  <si>
    <t>סח"י - סיירת חסד ייחודית</t>
  </si>
  <si>
    <t>סיוע טיפולי, טיפוחי וחמרי לילדים ולנוער - הוראה 8.5 בתע"ס</t>
  </si>
  <si>
    <t>סיירת הורים</t>
  </si>
  <si>
    <t>סיירת נוער</t>
  </si>
  <si>
    <t>סיכויים</t>
  </si>
  <si>
    <t>סיפורי דוסו לילדים – תכנית רגשית התפתחותית</t>
  </si>
  <si>
    <t>סמ"ל - סיפורים מובילים להצלחה</t>
  </si>
  <si>
    <t>עד אלייך - יחידת איתור יישובית - מודל א'</t>
  </si>
  <si>
    <t>עד"י – עוצמה, דאגה, ידידות</t>
  </si>
  <si>
    <t>עו"ס רחוב : טיפול במרחב הפתוח בקהילה</t>
  </si>
  <si>
    <t>עוצמה – לימוד מיומנויות שליטה לתלמידים בעלי בעיות התנהגות</t>
  </si>
  <si>
    <t>עיין ערך אני ישראלי</t>
  </si>
  <si>
    <t>עם הטבע - קבוצות טיפול לבני נוער בגישת ה-Present Therapy</t>
  </si>
  <si>
    <t>עם הטבע לילדים - קבוצות טיפול לילדים (או לילדים והוריהם) בגישת ה-Present Therapy</t>
  </si>
  <si>
    <t>עם הפנים לעתיד – סדנה להורים ולמתבגרים עם צרכים מיוחדים</t>
  </si>
  <si>
    <t>עם הפנים לעתיד – סדנת הורים למתבגרים עם צרכים מיוחדים</t>
  </si>
  <si>
    <t>עצמה לכֹל - תכנית חונכות וקריאה</t>
  </si>
  <si>
    <t>פותחים עתיד</t>
  </si>
  <si>
    <t>פיתוח מיומנויות הוריות</t>
  </si>
  <si>
    <t>פיתוח תוכניות בתחום המיני-חברתי בקהילה לילדים, מתבגרים ובוגרים המתפקדים ברצף האוטיסטי</t>
  </si>
  <si>
    <t>פל"א - פעילות למידה אחרת</t>
  </si>
  <si>
    <t>פנימיות יום לאוכלוסיות שקומיות</t>
  </si>
  <si>
    <t>פעילות אתגרית תהליכית לתלמידים עם צרכים מיוחדים</t>
  </si>
  <si>
    <t>פעילות טיפולית חינוכית ייחודית</t>
  </si>
  <si>
    <t>פעילות קיץ הפגתית לילדים בסיכון</t>
  </si>
  <si>
    <t>פרויקט החונכים</t>
  </si>
  <si>
    <t>פרויקט ניהול וקידום בטיחות בבתי הספר על-ידי קהילת בית הספר: מורים, תלמידים והורים</t>
  </si>
  <si>
    <t>צועדים בבריאות לקראת כיתה א'</t>
  </si>
  <si>
    <t>צעדים בריאים העצמת הורים לילד הראשון</t>
  </si>
  <si>
    <t>צעדים ראשונים במוזיאונים</t>
  </si>
  <si>
    <t>קבוצה להורים לילדים בסיכון שילדיהם שולבו במועדוניות אגף הרווחה - הדרכה ומניעת דפוסי אלימות</t>
  </si>
  <si>
    <t>קבוצות הורים כמובילי שינוי להגברת הבטיחות</t>
  </si>
  <si>
    <t>קבוצות ילדי מכורים והוריהם</t>
  </si>
  <si>
    <t>קבוצות מניעה לנוער והורים עולים חדשים</t>
  </si>
  <si>
    <t>קבוצת תמיכה לנערות עולות חדשות – למניעת שימוש בסמים</t>
  </si>
  <si>
    <t>קורסים להכשרה מקצועת (מיומנויות קידום נוער)</t>
  </si>
  <si>
    <t>קידום נוער בסיכון</t>
  </si>
  <si>
    <t>קידום נוער לעולם התעסוקה</t>
  </si>
  <si>
    <t>קידום נוער עולה בסיכון</t>
  </si>
  <si>
    <t>קשר שואה תקומה (קש"ת)</t>
  </si>
  <si>
    <t>רעים – מועדונים חברתיים לבעלי לקות בין אישית</t>
  </si>
  <si>
    <t>שבע – תכנית מנהיגות להעצמת בני נוער</t>
  </si>
  <si>
    <t>שחקיות - הוראה 8.34 בתע"ס (סל שירותים לילדים בקהילה) בפיקוח לשכות לשרותים חברתיים ביישובים</t>
  </si>
  <si>
    <t>שירותי ייעוץ חינוכי לגיל הרך – מערך תמיכה מקצועית לגננות</t>
  </si>
  <si>
    <t>שלבים - העצמה רגשית וחינוכית</t>
  </si>
  <si>
    <t>שלהב"ת</t>
  </si>
  <si>
    <t>שערי הישיבה</t>
  </si>
  <si>
    <t>שרות פסיכולוגי חינוכי לגני טרום חובה (גילאי 3-5) בגני ילדים בהם מבקרים ילדים רבים המוגדרים כילדים בסיכון</t>
  </si>
  <si>
    <t>תוכניות לטיפול קבוצתי והעשרה עבור נערות במצוקה</t>
  </si>
  <si>
    <t>תוכניות לעבודה עם נוער עולה במרכזי נוער</t>
  </si>
  <si>
    <t>תוכנית "מגן"</t>
  </si>
  <si>
    <t>תוכנית אלכוהול list</t>
  </si>
  <si>
    <t>תוכנית היל"א - הדרכה להורים לילדים עם אוטיזם</t>
  </si>
  <si>
    <t>תוכנית התערבות רגישת תרבות למניעת שימוש לרעה באלכוהול ובסמים לבני נוער עולים והוריהם</t>
  </si>
  <si>
    <t>תוכנית חבק לילדים בסיכון</t>
  </si>
  <si>
    <t>תוכנית טיפול בבעלי חיים (רכיבה טיפולית)</t>
  </si>
  <si>
    <t>תוכנית למתן מענה טיפולי לילדים ובני נוער שעברו פגיעה מינית</t>
  </si>
  <si>
    <t>תוכנית לתמיכה ביתית - חליסה</t>
  </si>
  <si>
    <t>תוכנית מערכתית למניעה ולטיפול מיטבי בהתנהגויות סיכון/ קצה בקרב עולים</t>
  </si>
  <si>
    <t>תוכנית קידום וחינוך לבריאות למתבגרים והוריהם</t>
  </si>
  <si>
    <t>תוכנית קמ"פ- קבוצות מדע פעיל</t>
  </si>
  <si>
    <t>תכנית אור בדגש שפה ואוריינות</t>
  </si>
  <si>
    <t>תכנית האתג"ר – 15 משפחות (הדרכת אמהות ואבות – תכנית לגיל הרך לילדי גיל 3, 4, 5) – הכנת הילד לקראת מערכת החינוך באמצעות הוריו.</t>
  </si>
  <si>
    <t>תכנית האתג"ר – 20 משפחות (הדרכת אמהות ואבות – תכנית לגיל הרך לילדי גיל 3, 4, 5) – הכנת הילד לקראת מערכת החינוך באמצעות הוריו</t>
  </si>
  <si>
    <t>תכנית הט"ף (הדרכה בטיפוח פעוטות) - 30 משפחות</t>
  </si>
  <si>
    <t>תכנית הט"ף (הדרכה בטיפוח פעוטות) – 15 משפחות. תכנית לטיפוח ולחיזוק הקשר הורה-פעוט כבסיס להתפתחות רגשית וקוגניטיבית לילדים בגיל שנה עד שלוש.</t>
  </si>
  <si>
    <t>תכנית הט"ף (הדרכה בטיפוח פעוטות) – 20 משפחות. תכנית לטיפוח ולחיזוק הקשר הורה-פעוט כבסיס להתפתחות רגשית וקוגניטיבית לילדים בגיל שנה עד שלוש.</t>
  </si>
  <si>
    <t>תכנית חוויה משפחתית- 15 משפחות</t>
  </si>
  <si>
    <t>תכנית ילדי ואני</t>
  </si>
  <si>
    <t>תכנית להעצמה הורית באמצעות עקרונות הלמידה המתווכת ותכנית ההעשרה האינסטרומנטלית</t>
  </si>
  <si>
    <t>תכנית משפחות להורים וילדים בגיל הרך</t>
  </si>
  <si>
    <t>תכנית משפחות להורים וילדים בגיל הרך - 9209 - עבור שני מפגשים בשבוע</t>
  </si>
  <si>
    <t>תכנית עידוד- לטיפול בילדים עם הפרעות קשב וריכוז ADHD</t>
  </si>
  <si>
    <t>תכנית ראשית</t>
  </si>
  <si>
    <t>תמיכה ביתית בילד (אומנה יומית) - 9301 - תינוקות - 3 שעות</t>
  </si>
  <si>
    <t>תמיכה ביתית בילד (אומנה יומית) - 9302 - תינוקות - 4 שעות</t>
  </si>
  <si>
    <t>תמיכה ביתית בילד (אומנה יומית) - 9303 - תינוקות - 6 שעות</t>
  </si>
  <si>
    <t>תמיכה ביתית בילד (אומנה יומית) - 9304 - תינוקות - 8 שעות</t>
  </si>
  <si>
    <t>תמיכה ביתית בילד (אומנה יומית) - 9305 - ילדים - 3 שעות</t>
  </si>
  <si>
    <t>תמיכה ביתית בילד (אומנה יומית) - 9306 - ילדים - 4 שעות</t>
  </si>
  <si>
    <t>תמיכה ביתית בילד (אומנה יומית) - 9307 - ילדים - 6 שעות</t>
  </si>
  <si>
    <t>תמיכה ביתית בילד (אומנה יומית) - 9308 - ילדים - 8 שעות</t>
  </si>
  <si>
    <t>תמיכה ביתית בילד (אומנה יומית) – הוראה 8.28 בתע"ס</t>
  </si>
  <si>
    <t>תנועה לאורח חיים בריא לילדים בגיל הרך במצבי סיכון</t>
  </si>
  <si>
    <t>תעשייחד</t>
  </si>
  <si>
    <t>תקשורת מקדמת</t>
  </si>
  <si>
    <t>סמל התכנית</t>
  </si>
  <si>
    <t>734191
2210074</t>
  </si>
  <si>
    <t>1080257
1080457</t>
  </si>
  <si>
    <t>סמל תעריף</t>
  </si>
  <si>
    <t>היקף ימים ושעות</t>
  </si>
  <si>
    <t>סכום לילד/ נער בחודש</t>
  </si>
  <si>
    <t>"שם התכנית"</t>
  </si>
  <si>
    <t>"עלות כוללת גרסא נוספת"</t>
  </si>
  <si>
    <t>"סמל התכנית"</t>
  </si>
  <si>
    <t>תאור תכנית</t>
  </si>
  <si>
    <t xml:space="preserve">פרטו את התנאים המקדימים </t>
  </si>
  <si>
    <t>מה התנאים</t>
  </si>
  <si>
    <t>תקציב הדרכה</t>
  </si>
  <si>
    <t xml:space="preserve">תאר בקצרה את מחקר הערכה: מה מודדים, מועדי מדידה, יעדי מדידה, מערך מדידה/מחקר, מקורות המידע, אופן ניתוח הנתונים, עיקרי הממצאים, מבצע </t>
  </si>
  <si>
    <t>ילדים והורים</t>
  </si>
  <si>
    <t>מס' אנשי מקצוע בתפקיד</t>
  </si>
  <si>
    <r>
      <t xml:space="preserve">תפקיד בתוכנית, דרישות מקצועיות וקהל היעד לעבודתו 
</t>
    </r>
    <r>
      <rPr>
        <i/>
        <sz val="16"/>
        <color theme="1"/>
        <rFont val="Calibri"/>
        <family val="2"/>
      </rPr>
      <t>ניתן להוסיף שורות בעת הצורך</t>
    </r>
  </si>
  <si>
    <t>פעולות- פירוט תקציב</t>
  </si>
  <si>
    <t>מחקר הערכה ומדידה</t>
  </si>
  <si>
    <t>פרטי איש קשר</t>
  </si>
  <si>
    <t>שם_תכנית</t>
  </si>
  <si>
    <t>סמל_התכנית</t>
  </si>
  <si>
    <t>סמל_תעריף</t>
  </si>
  <si>
    <t>היקף_ימים_ושעות</t>
  </si>
  <si>
    <t>סכום_לילד/_נער_בחודש</t>
  </si>
  <si>
    <t>האם_קיימת_גרסא_נוספת_לתכנית?</t>
  </si>
  <si>
    <t>שם_התכנית</t>
  </si>
  <si>
    <t>עלות_כוללת_גרסא_נוספת</t>
  </si>
  <si>
    <t>יחידה_ארגונית</t>
  </si>
  <si>
    <t>תאור_תכנית</t>
  </si>
  <si>
    <t>משתתפים_בתכנית</t>
  </si>
  <si>
    <t>קבוצת_גיל</t>
  </si>
  <si>
    <t>עד_גיל</t>
  </si>
  <si>
    <t>פירוט_נוסף_על_האוכלוסיה</t>
  </si>
  <si>
    <t>תוצאה_עיקרית</t>
  </si>
  <si>
    <t>תוצאה_משנית</t>
  </si>
  <si>
    <t>תוצאות_רצויות_להגברת_החוזקות_(כוחות_ומשאבים)_של_הילדים</t>
  </si>
  <si>
    <t>מספר_ילדים_משתתפים_בתכנית_(טווח)</t>
  </si>
  <si>
    <t>מספר_הורים_משתתפים_בתכנית_(טווח)</t>
  </si>
  <si>
    <t>פירוט_נוסף_על_המשתתפים</t>
  </si>
  <si>
    <t>היכן_מתקיימת_התכנית</t>
  </si>
  <si>
    <t>דרך_פעולה_</t>
  </si>
  <si>
    <t>אוכלוסיית_יעד_</t>
  </si>
  <si>
    <t>דרכי_פעולה_ארגוניות_לצוות</t>
  </si>
  <si>
    <t>דרכי_פעולה_ארגוניות_לצוות_שאינו_עובד_עם_הילדים</t>
  </si>
  <si>
    <t>תיאור_הפעלת_התכנית</t>
  </si>
  <si>
    <t>האם_יש_הנחייה_יחודית_להפעלה_באגד</t>
  </si>
  <si>
    <t>האם_יש_תנאים_מקדימים_להפעלה</t>
  </si>
  <si>
    <t>פרטו_את_התנאים_המקדימים_</t>
  </si>
  <si>
    <t>האם_ניתן_לבחור_פחות_מיחידת_תכנית_אחת?_</t>
  </si>
  <si>
    <t>מה_התנאים</t>
  </si>
  <si>
    <t>אופן_דיווח_תקציבי</t>
  </si>
  <si>
    <t>איש_המקצוע _</t>
  </si>
  <si>
    <t>תיאור_תפקיד</t>
  </si>
  <si>
    <t>הכשרה_נדרשת_(מלל_חופשי)</t>
  </si>
  <si>
    <t>אוכלוסיית_יעד_איתו_בא_במגע_איש_המקצוע_</t>
  </si>
  <si>
    <t>היקף_משרה_(ב%)</t>
  </si>
  <si>
    <t>שבועיות_או_חודשיות_או _שנתיות</t>
  </si>
  <si>
    <t>עלות_שנתית</t>
  </si>
  <si>
    <t>האם_יש_הדרכה?</t>
  </si>
  <si>
    <t>תקציב_הדרכה</t>
  </si>
  <si>
    <t>איש_צוות_מודרך_(בהתאמה_לאיש_הצוות_שנבחר_לעיל)</t>
  </si>
  <si>
    <t>מי_המדריך</t>
  </si>
  <si>
    <t>מספר_שעות_הדרכה_</t>
  </si>
  <si>
    <t>תדירות_ההדרכה_</t>
  </si>
  <si>
    <t>פירוט_נושאי_ההדרכה</t>
  </si>
  <si>
    <t>עלות_לשעה_</t>
  </si>
  <si>
    <t>סך_הכל_עלות</t>
  </si>
  <si>
    <t>דרך_פעולה_(מלל_חופשי)</t>
  </si>
  <si>
    <t>עלות_(סכום)</t>
  </si>
  <si>
    <t>סוג_ציוד_(קבוע_או_מתכלה)</t>
  </si>
  <si>
    <t>פירוט</t>
  </si>
  <si>
    <t>עלות_לשנה_ראשונה</t>
  </si>
  <si>
    <t>_עלות_ציוד_להמשך_(שנה_שנייה,_שלישית_ואילך)_(יש_למלא_רק_אם_רלוונטי)</t>
  </si>
  <si>
    <t>_עלות_ציוד_כוללת</t>
  </si>
  <si>
    <t>מילוי_תמי</t>
  </si>
  <si>
    <t>האם_בוצע_לתכנית_מחקר_הערכה_או_מדידה_או_ניתוח_נתונים_מעבר_למדידה_השוטפת_שנעשית_דרך_מערכת_תמי?_</t>
  </si>
  <si>
    <t>האם_בוצע_מחקר_הערכה_</t>
  </si>
  <si>
    <t>תאר_בקצרה_את_מחקר_הערכה:_מה_מודדים,_מועדי_מדידה,_יעדי_מדידה,_מערך_מדידה_או_מחקר,_מקורות_המידע,_אופן_ניתוח_הנתונים,_עיקרי_הממצאים,_מבצע_</t>
  </si>
  <si>
    <t>פרטי_איש_קשר</t>
  </si>
  <si>
    <t>מס'_אנשי מקצוע בתפקיד</t>
  </si>
  <si>
    <t>מס'_שעות</t>
  </si>
  <si>
    <t>במידה ואין- יש לדלג</t>
  </si>
  <si>
    <t xml:space="preserve"> עלות ציוד להמשך </t>
  </si>
  <si>
    <r>
      <rPr>
        <b/>
        <sz val="16"/>
        <color theme="1"/>
        <rFont val="Calibri"/>
        <family val="2"/>
      </rPr>
      <t>תיאור הפעלת התכנית</t>
    </r>
    <r>
      <rPr>
        <sz val="16"/>
        <color theme="1"/>
        <rFont val="Calibri"/>
        <family val="2"/>
      </rPr>
      <t xml:space="preserve">
יש לפרט בעזרת דרכי הפעולה שסימנתם לעיל בצורה מפורטת וקוהרנטית את אופן הפעלת התכנית.</t>
    </r>
  </si>
  <si>
    <t>רווחה - סיוע לבית המשפט תקון – קהילה- השירות לטיפול בהתמכרויות</t>
  </si>
  <si>
    <t>פעילות קבוצתית/פרטנית</t>
  </si>
  <si>
    <t>מספר שעות הדרכה</t>
  </si>
  <si>
    <t>פרטי הארגון/עמותה/ קרן/ מיזם :</t>
  </si>
  <si>
    <t xml:space="preserve">מידע נוסף על התכנית (מחקרים, מאמרים, אתר אינטרנט), אנא צרפי לכאן. </t>
  </si>
  <si>
    <t>האם בוצע לתכנית מחקר הערכה/מדידה/ניתוח נתונים?</t>
  </si>
  <si>
    <t>הסבר על מילוי הפורמט</t>
  </si>
  <si>
    <t xml:space="preserve"> שימו לב        
1. היכן שהרקע בצבע כתום בהיר זו בחירה מרשימה נפתחת.
2. כאשר תאים צבועים בכתום כהה, אין צורך למלא</t>
  </si>
  <si>
    <t>מלל חופשי- אנא הקפידו על ניסוחים בהירים</t>
  </si>
  <si>
    <t xml:space="preserve">החלק מתייחס לאוכלוסיות היעד של התכנית. </t>
  </si>
  <si>
    <r>
      <rPr>
        <b/>
        <sz val="16"/>
        <color theme="5"/>
        <rFont val="Calibri"/>
        <family val="2"/>
      </rPr>
      <t>תוצאות</t>
    </r>
    <r>
      <rPr>
        <sz val="16"/>
        <color theme="1"/>
        <rFont val="Calibri"/>
        <family val="2"/>
      </rPr>
      <t xml:space="preserve"> הן השינוי הרצוי הצפוי בעקבות יישום התוכנית. התוצאות מוגדרות לפי שבעת תחומי החיים המגדירים את הסיכון.
 1.קיום פיזי, בריאות והתפתחות
2. השתייכות למשפחה וטיפול בילד
3. למידה ורכישת מיומנויות
4. רווחה ובריאות רגשית
5. השתייכות והשתלבות חברתית
6. הגנה מפני אחרים
7. הגנה מפני התנהגויות מסכנות שלהם.</t>
    </r>
  </si>
  <si>
    <r>
      <rPr>
        <b/>
        <sz val="16"/>
        <color theme="5" tint="-0.249977111117893"/>
        <rFont val="Calibri"/>
        <family val="2"/>
      </rPr>
      <t xml:space="preserve">תפוקות </t>
    </r>
    <r>
      <rPr>
        <sz val="16"/>
        <rFont val="Calibri"/>
        <family val="2"/>
      </rPr>
      <t>הן</t>
    </r>
    <r>
      <rPr>
        <b/>
        <sz val="16"/>
        <color theme="5" tint="-0.249977111117893"/>
        <rFont val="Calibri"/>
        <family val="2"/>
      </rPr>
      <t xml:space="preserve"> </t>
    </r>
    <r>
      <rPr>
        <sz val="16"/>
        <color theme="1"/>
        <rFont val="Calibri"/>
        <family val="2"/>
      </rPr>
      <t xml:space="preserve">רכיבי התכנית, דרכי הפעולה השונות להשגת התוצאות. 
1. סיוע חומרי (סעד) בכסף ובעין
2.  בניית תכנית אישית
3.  החזקה ותמיכה – סיוע מידי 'כאן ועכשיו', ללא טיפול לשינוי תפיסות והתנהגות
4.  ייעוץ, הדרכה והקניית מיומנויות לילדים ונוער בסיכון ובני משפחותיהם למניעת מצבי סיכון והגברת תפקוד 
5. אבחונים ייעודיים (פסיכודידקטיים, ההתפתחותיים ואחרים)
6. ביקור בית
7. הזנה
8. טיפול התפתחותי ומענים פרא-רפואיים - קלינאות תקשורת, ריפוי בעיסוק, פיזיותרפיה   
9. מענים רפואיים ופסיכיאטרים -  טיפול רפואי, טיפול ע"י אחות, וטיפול פסיכיאטרי (עם / בלי טיפול תרופתי קבוע)
10.  שיחות טיפוליות וטיפולים רגשיים: טיפול פסיכולוגי, טיפול פסיכו-סוציאלי וכד'
11. אתור ויישוג – פעילות ייזומה לזיהוי ואתור ילדים ונוער בסיכון ומשפחותיהם
12. הכשרה תעסוקתית – פיתוח המסוגלות התעסוקתית ועידוד לתעסוקה
13. הוראה/ סיוע לימודי (פדגוגי או באמצעים חוויתיים)    טיפולים רגשיים משלימים: ורגשיים משלימים: טיפול באומנויות, טיפול באמצעות בעלי חיים וכד'
14.  מתן מידע, סנגור, מיצוי זכויות, תיווך, הפניה, ליווי וייצוג 
15.  טיפול זוגי וגישור בין הורים
16. פעילויות חברתיות, פנאי, העשרה והפגה  
</t>
    </r>
  </si>
  <si>
    <r>
      <rPr>
        <b/>
        <sz val="16"/>
        <color theme="5"/>
        <rFont val="Calibri"/>
        <family val="2"/>
      </rPr>
      <t>תשומות-</t>
    </r>
    <r>
      <rPr>
        <sz val="16"/>
        <color theme="1"/>
        <rFont val="Calibri"/>
        <family val="2"/>
      </rPr>
      <t xml:space="preserve"> המשאבים, העלויות, כוח האדם וכדומה המאפשרים את ביצוע התפוקות. </t>
    </r>
  </si>
  <si>
    <t xml:space="preserve"> דרכי פעולה הן כל מה שלא נכנס לטבלה של תקציב כ"א, הדרכה והצטיידות, אם זה לא רלוונטי ניתן לדלג על טבלה זו</t>
  </si>
  <si>
    <t>כרטיס פרוייקט - מיזם הינקות (על בסיס כרטיס פרויקט חדש 360)</t>
  </si>
  <si>
    <r>
      <t xml:space="preserve">אורך / </t>
    </r>
    <r>
      <rPr>
        <b/>
        <sz val="16"/>
        <color theme="4"/>
        <rFont val="Calibri"/>
        <family val="2"/>
      </rPr>
      <t>משך מפגש</t>
    </r>
  </si>
  <si>
    <r>
      <t xml:space="preserve">הרכב / </t>
    </r>
    <r>
      <rPr>
        <b/>
        <sz val="16"/>
        <color theme="4"/>
        <rFont val="Calibri"/>
        <family val="2"/>
      </rPr>
      <t>צורת הפעילות</t>
    </r>
  </si>
  <si>
    <t xml:space="preserve">אוכלוסיית יעד איתה בא במגע איש המקצוע </t>
  </si>
  <si>
    <t>היקף משרה (ב-%)</t>
  </si>
  <si>
    <r>
      <rPr>
        <sz val="12"/>
        <color theme="1"/>
        <rFont val="Arial"/>
        <family val="2"/>
      </rPr>
      <t>רווחה -</t>
    </r>
    <r>
      <rPr>
        <sz val="12"/>
        <color theme="1"/>
        <rFont val="Times New Roman"/>
        <family val="1"/>
      </rPr>
      <t xml:space="preserve"> </t>
    </r>
    <r>
      <rPr>
        <sz val="12"/>
        <color theme="1"/>
        <rFont val="Arial"/>
        <family val="2"/>
      </rPr>
      <t>רווחה - שירותים אישיים וחברתיים – קהילה- שירות הגנה וטיפול במצבי טראומה ומשבר-קהילה-שירות לרווחה המשפחה והילד</t>
    </r>
  </si>
  <si>
    <r>
      <rPr>
        <sz val="12"/>
        <color theme="1"/>
        <rFont val="Arial"/>
        <family val="2"/>
      </rPr>
      <t>רווחה -</t>
    </r>
    <r>
      <rPr>
        <sz val="12"/>
        <color theme="1"/>
        <rFont val="Times New Roman"/>
        <family val="1"/>
      </rPr>
      <t xml:space="preserve"> </t>
    </r>
    <r>
      <rPr>
        <sz val="12"/>
        <color theme="1"/>
        <rFont val="Arial"/>
        <family val="2"/>
      </rPr>
      <t>רווחה - שירותים אישיים וחברתיים – קהילה- שירות הגנה וטיפול במצבי טראומה ומשבר בקהילה-השירות לעבודה קהילתית</t>
    </r>
  </si>
  <si>
    <r>
      <rPr>
        <sz val="12"/>
        <color theme="1"/>
        <rFont val="Arial"/>
        <family val="2"/>
      </rPr>
      <t>רווחה -</t>
    </r>
    <r>
      <rPr>
        <sz val="12"/>
        <color theme="1"/>
        <rFont val="Times New Roman"/>
        <family val="1"/>
      </rPr>
      <t xml:space="preserve"> </t>
    </r>
    <r>
      <rPr>
        <sz val="12"/>
        <color theme="1"/>
        <rFont val="Arial"/>
        <family val="2"/>
      </rPr>
      <t>רווחה - שירותים אישיים וחברתיים – קהילה- שירות הגנה וטיפול במצבי טראומה ומשבר בקהילה- לילדים ומשפחות התערבות במשבר והגנה</t>
    </r>
  </si>
  <si>
    <r>
      <t>רווחה -</t>
    </r>
    <r>
      <rPr>
        <sz val="12"/>
        <color theme="1"/>
        <rFont val="Times New Roman"/>
        <family val="1"/>
      </rPr>
      <t xml:space="preserve"> </t>
    </r>
    <r>
      <rPr>
        <sz val="12"/>
        <color theme="1"/>
        <rFont val="Arial"/>
        <family val="2"/>
      </rPr>
      <t>רווחה - שירותים אישיים וחברתיים – קהילה- שירות הגנה וטיפול במצבי טראומה ומשבר-קהילה שירות ילדים ומתגברים</t>
    </r>
  </si>
  <si>
    <t xml:space="preserve">רווחה - שירותים אישיים וחברתיים – קהילה - שירות הגנה וטיפול במצבי טראומה ומשבר - קהילה - שירות מסגרות ותכניות למשפחה </t>
  </si>
  <si>
    <t>פעילות דיאדית</t>
  </si>
  <si>
    <r>
      <t>איש צוות מודרך (</t>
    </r>
    <r>
      <rPr>
        <b/>
        <sz val="16"/>
        <color theme="1"/>
        <rFont val="Calibri"/>
        <family val="2"/>
      </rPr>
      <t>בהתאמה לאיש הצוות שנבחר לעיל</t>
    </r>
    <r>
      <rPr>
        <sz val="16"/>
        <color theme="1"/>
        <rFont val="Calibri"/>
        <family val="2"/>
      </rPr>
      <t>)</t>
    </r>
  </si>
  <si>
    <t>דרך פעולה</t>
  </si>
  <si>
    <t xml:space="preserve">בית </t>
  </si>
  <si>
    <t>גן</t>
  </si>
  <si>
    <t>טיפת חלב</t>
  </si>
  <si>
    <t>מג"ר</t>
  </si>
  <si>
    <t>מעון</t>
  </si>
  <si>
    <t>מבנה ציבור</t>
  </si>
  <si>
    <t>מרחב ציבורי פתוח</t>
  </si>
  <si>
    <t>משפחתון</t>
  </si>
  <si>
    <t>מתנ"ס</t>
  </si>
  <si>
    <t>ספריה</t>
  </si>
  <si>
    <t xml:space="preserve">תוצאות רצויות להגברת החוזקות (כוחות ומשאבים) של הילדים </t>
  </si>
  <si>
    <t xml:space="preserve">ילדים ממשפחות מורכבות: הורים גרושים, משפחות חד-הוריות, ילדים מאומצים, ילדים שאינם חיים עם הוריהם, אחים חורגים וא/או מאומצים וכד' </t>
  </si>
  <si>
    <t xml:space="preserve">ילדים להורים יחידאיים   </t>
  </si>
  <si>
    <t>עולים/ילדי עולים</t>
  </si>
  <si>
    <t>גיל:</t>
  </si>
  <si>
    <t>לידה-3</t>
  </si>
  <si>
    <t>לידה-6</t>
  </si>
  <si>
    <t>6-3</t>
  </si>
  <si>
    <t>קבוצת גיל</t>
  </si>
  <si>
    <t xml:space="preserve">תעריף
</t>
  </si>
  <si>
    <t>מס' שעות חודשיות</t>
  </si>
  <si>
    <r>
      <t>שבועיות/</t>
    </r>
    <r>
      <rPr>
        <b/>
        <sz val="16"/>
        <color theme="1"/>
        <rFont val="Calibri"/>
        <family val="2"/>
      </rPr>
      <t>חודשיות</t>
    </r>
    <r>
      <rPr>
        <sz val="16"/>
        <color theme="1"/>
        <rFont val="Calibri"/>
        <family val="2"/>
      </rPr>
      <t>/שנתיות 
[מיזם: חודשיות]</t>
    </r>
  </si>
  <si>
    <t>הדרכה</t>
  </si>
  <si>
    <t xml:space="preserve">צוות חינוכי במסגרת </t>
  </si>
  <si>
    <t xml:space="preserve">רכז/ת </t>
  </si>
  <si>
    <t xml:space="preserve">מתנדבות/ים </t>
  </si>
  <si>
    <t xml:space="preserve">אנשי/נשות הוראה  </t>
  </si>
  <si>
    <t xml:space="preserve"> אח/ות </t>
  </si>
  <si>
    <t xml:space="preserve">פסיכולוג/ית  </t>
  </si>
  <si>
    <t>עו"ס</t>
  </si>
  <si>
    <t xml:space="preserve">אנשי/נשות טיפול משלים (תרפיות) </t>
  </si>
  <si>
    <t xml:space="preserve">אנשי/נשות מקצועות הבריאות (פרא-רפואי)  </t>
  </si>
  <si>
    <t>אחות</t>
  </si>
  <si>
    <t xml:space="preserve">רופא/ה </t>
  </si>
  <si>
    <t xml:space="preserve">עו"ס </t>
  </si>
  <si>
    <t xml:space="preserve">יועץ/ת  </t>
  </si>
  <si>
    <t xml:space="preserve">מדריך/ה </t>
  </si>
  <si>
    <t>הורים וילדים</t>
  </si>
  <si>
    <t xml:space="preserve">סטודנט/ית  </t>
  </si>
  <si>
    <t xml:space="preserve">ילדים  </t>
  </si>
  <si>
    <t>רווחה - סיוע לבית המשפט תקון - שירותים ישירים</t>
  </si>
  <si>
    <t xml:space="preserve">ילדים המתמודדים עם אירוע מחולל טראומה/ שכול   </t>
  </si>
  <si>
    <t xml:space="preserve">ערבים/בני מיעוטים   </t>
  </si>
  <si>
    <t xml:space="preserve">דתיים מאד בקרב הלא-יהודים </t>
  </si>
  <si>
    <t xml:space="preserve">ילדים נפגעי עבירות פליליות   </t>
  </si>
  <si>
    <t xml:space="preserve">המגזר החרדי </t>
  </si>
  <si>
    <t>ילדים מקהילת להט"ב</t>
  </si>
  <si>
    <t xml:space="preserve">פליטים/מהגרי עבודה   </t>
  </si>
  <si>
    <t>קיום פיזי, בריאות ואפשרות להתפתחות – הגברת איכות הטיפול בצרכים הפיזיים היומיומיים והבריאותיים של ילדים בכלל זה: טיפול פיזי לא מתאים בילדים/נערים, השגחה לא מתאימה</t>
  </si>
  <si>
    <t>השתייכות למשפחה – הגברת איכות סיפוק הצרכים של הילד בתחום הרגשי, החברתי וההתפתחותי בכלל זה: קושי בקשר הורה ילד, העשרה, סיוע לימודי/התפתחותי ותיווך לשירותים</t>
  </si>
  <si>
    <t xml:space="preserve">התפתחות ורכישת מיומנויות – הגברה של השתייכות הילד למסגרות חינוכיות וקידום הישגיו הלימודיים בכלל זה: התמדה במסגרת חינוכית, עמידה במטלות, הישגים, פערים במיומנויות התפתחותיות </t>
  </si>
  <si>
    <t xml:space="preserve">תפיסה עצמית חיובית - הגברת התפיסה העצמית החיובית של הילד בכוחות עצמו  בכלל זה: סקרנות, אופטימיות, מוקד שליטה עצמית, תושייה, התמדה, התמודדות עם מצבים מורכבים </t>
  </si>
  <si>
    <t xml:space="preserve">יכולות רגשיות וחברתיות - פיתוח היכולות הרגשיות והחברתיות של הילד ביחס לסביבתו בכלל זה: הבעת רגשות, הבעת עמדות, אכפתיות כלפי אחרים, השפעה על אחרים לפעילות חיובית לגרום לאחרים להגיב אליו בחיוב, פנייה לקבלת עזרה, שיתוף קשיים בפני חברים או מבוגר אחראי, גיוס תמיכה לסיוע בפתרון בעיות אישיות, זיהוי מצבים מסוכנים והימנעות מכניסה אליהם </t>
  </si>
  <si>
    <t>קשר הורה-ילד - הגברת הקשר בין ההורה והילד,  בכלל זה: הורים המזהים אצל ילדם שינויים במצבו הרגשי והחברתי ומתייחסים אליהם, מזהים ומתייחסים לתחומי עניין ויכולות ייחודיות של הילד, מעודדים ומשבחים מאמצים והתנסויות חדשות, מעודדים אותו לקחת אחריות על מעשיו (בהתאם לגילו), משוחחים עימו על העתיד, מסייעים לו לתכנן תמונת עתיד חיובית, מספקים לו תזונה בריאה/מקנים לו הרגלי אכילה בריאים והזדמנויות לפעילות גופנית</t>
  </si>
  <si>
    <t xml:space="preserve">ייעוץ, הדרכה והקניית מיומנויות לילדים ונוער בסיכון ובני משפחותיהם למניעת מצבי סיכון והגברת תפקוד  </t>
  </si>
  <si>
    <t xml:space="preserve">אבחונים ייעודיים (פסיכודידקטיים, ההתפתחותיים ואחרים) </t>
  </si>
  <si>
    <t xml:space="preserve">טיפול התפתחותי ומענים פרא-רפואיים - קלינאות תקשורת, ריפוי בעיסוק, פיזיותרפיה   </t>
  </si>
  <si>
    <t xml:space="preserve">ביקור בית   </t>
  </si>
  <si>
    <t xml:space="preserve">הזנה   </t>
  </si>
  <si>
    <t xml:space="preserve">מענים רפואיים ופסיכיאטרים -  טיפול רפואי, טיפול ע"י אחות, וטיפול פסיכיאטרי (עם / בלי טיפול תרופתי קבוע) </t>
  </si>
  <si>
    <t xml:space="preserve">איתור ויישוג – פעילות יזומה לזיהוי ואיתור ילדים ונוער בסיכון ומשפחותיהם </t>
  </si>
  <si>
    <t xml:space="preserve">הוראה/ סיוע לימודי (פדגוגי או באמצעים חוויתיים)  </t>
  </si>
  <si>
    <t xml:space="preserve">טיפולים רגשיים משלימים: ורגשיים משלימים: טיפול באומנויות, טיפול באמצעות בעלי חיים וכד'   </t>
  </si>
  <si>
    <t xml:space="preserve">מתן מידע, סנגור, מיצוי זכויות, תיווך, הפניה, ליווי וייצוג   </t>
  </si>
  <si>
    <t>טיפול זוגי וגישור בין הורים</t>
  </si>
  <si>
    <t xml:space="preserve">פעילויות חברתיות, פנאי, העשרה והפגה  </t>
  </si>
  <si>
    <t xml:space="preserve">כל האוכלוסיות </t>
  </si>
  <si>
    <t xml:space="preserve">ילדים להורים בעלי מוגבלויות </t>
  </si>
  <si>
    <t>הגנה מפני אחרים – הגברת המוגנות של הילד מפני התעללות בכלל זה: אלימות פיזית, מינית, מילולית וכן צמצום החשיפה לעדות לאלימות במסגרת המשפחה</t>
  </si>
  <si>
    <t>הגנה מפני התנהגויות סיכון – הפחתת התנהגויות סיכוניות בכלל זה: התנהגות מינית לא מותאמת לגיל, בריחה מהבית, הימורים, אלכוהול ועוד...</t>
  </si>
  <si>
    <t>מצוינות ותחומי עניין בולטים מתן דגש על תחומי עניין ומצוינות אצל הילד בכלל זה: הפגנת מצוינות בתחום פנאי כלשהו, יכולת למידה, יכולת הסקת מסקנות והכללה</t>
  </si>
  <si>
    <t>סוג ציוד (קבוע/מתכלה)</t>
  </si>
  <si>
    <t>דלת פתוחה</t>
  </si>
  <si>
    <t xml:space="preserve">מתן כלים להורים להתמודדות עם אתגרי הורות ובניית יחסים משפחתיים, תוך חיזוק תחושת הביטחון והפחתת תחושת חוסר האונים הנלווית לאתגרים אלו, ולאפשר לכל הורה לספק את צרכי ילדיו להתפתח וליצור קשר מיטבי עם ילדיו. 
מפגשי הייעוץ יעניקו תמיכה, ייעוץ והדרכה  לכלל הורי אוכלוסיית ההורים ברשות.
במפגשים יינתנו להורה כלים להתמודדויות השונות המאתגרות אותו ובמידת הצורך ההורה יקבל הכוונה למענה נוסף אשר ייענה על צרכיו.
</t>
  </si>
  <si>
    <t xml:space="preserve">אישור תקציבי לתכנית
הגדרת התכנית ע"י הצוות המוביל
הפעלת התכנית ע"י פסכולגית המרכז ורכזת ינקות ותחום הורים
פרסום התכנית במדיות השונות 
כח אדם – העסקה של פסיכולוגית התפתחותית ומדריכת הורים.
לצורך הפעלת התכנית יש להקצות מינימום 4 ש"ש למתן מענה מיטבי.
בהיבט הפיזי יש להקצות חדר נעים ומזמין המאפשר מפגש נוח עם הורים.
</t>
  </si>
  <si>
    <t>מנהלת תחום הורות וינקות</t>
  </si>
  <si>
    <t>ציוד מתכלה</t>
  </si>
  <si>
    <t>רותי פרייליך</t>
  </si>
  <si>
    <t>ארבע שעות שבועיות</t>
  </si>
  <si>
    <t>לידה</t>
  </si>
  <si>
    <t>פסיכולגית התפתחותית</t>
  </si>
  <si>
    <t>בוקר של יחד</t>
  </si>
  <si>
    <t>יומיים/שעתיים</t>
  </si>
  <si>
    <t>מיזם+תכנית פעימות</t>
  </si>
  <si>
    <t xml:space="preserve">קבוצת בוקר להורים -הקבוצה מעניקה שירות לאוכלוסיית ההורים ממגזרים השונים.  מקום מפגש להורים, תינוקות ופעוטות בגילאי לידה עד שלוש. 
במפגשים יתקיים משחק מודרך בהתאם לשלבי התפתחותו של הילד ומתן תמיכה הדרכה והתייעצות למבוגר, בדגש על קשר הורה –ילד . 
את מפגשי הבוקר מנחות מדריכות מקצועיות- רכזת תחום הורים וינקות , עוסית היחידה וצוות פעימות
</t>
  </si>
  <si>
    <t>אוכלוסיית היעד</t>
  </si>
  <si>
    <t xml:space="preserve">במסגרת התכנית ישולבו אנשי מקצוע מהתחום הפרהרפואי והרגשי להעשרה התפתחותית וקיום סדנאות בפורמט הקיים של קבוצת המשתתפים על מנת להרחיב את הפעילות ולהעשיר אותם במגוון תחומים. כמו כן, להקנות כלים שישמשו אותם בהורות והשהות המשותפת עם ילדם בגיל הרך. במסגרת התכנית נעשה מיפוי צרכים ובחינת הנושאים הנדרשים ובהתאם לכך נחרים המנחים כגון: פיזיותרפיסטית וקלינאי תקשורת.
נעשה פרסום בכלי המדיה השונים מעבר לתכנית הקיימת כך שבמפגשים אלו מס המשתתפים רחב יותר.
כח אדם – העסקה של בעלי מקצוע העוסקים בתחום ההורים כגון: מנחת הורים , עו"ס של המרכז לגיל הרך, רכזת תכנית פעימות.
התכנית פועלת פעמיים בשבוע בשעות הבוקר למשך שעתיים בכל יום.
בהיבט הפיזי יש להקצות חלל גדול המאובזר ומותאם לעבודה עם הורים ופעוטות.
</t>
  </si>
  <si>
    <t>פסולוגית התפתחותית</t>
  </si>
  <si>
    <t>מתכלה</t>
  </si>
  <si>
    <t>משחקיית אחה"צ</t>
  </si>
  <si>
    <t>מנהלת משרד ומשחקיה</t>
  </si>
  <si>
    <t>פעמיים בשבוע אורך מפגש-שעתיים.</t>
  </si>
  <si>
    <t>משחקייה מודרכת המהווה מקום ייחודי למשפחות, הורים וילדים בגילאי לידה עד שש. מטרת המפגשים היא לעודד זמן משותףשל הורים עם ילדיהם, בהנחיית מדריכות מקצועיות. כמות הילדים וההורים מוגבלת בשל וירוס הקורונה</t>
  </si>
  <si>
    <t>שש</t>
  </si>
  <si>
    <r>
      <rPr>
        <b/>
        <sz val="16"/>
        <color theme="5"/>
        <rFont val="Calibri"/>
        <family val="2"/>
      </rPr>
      <t>תוצאות</t>
    </r>
    <r>
      <rPr>
        <sz val="16"/>
        <color theme="1"/>
        <rFont val="Calibri"/>
        <family val="2"/>
      </rPr>
      <t xml:space="preserve"> הן השינוי הרצוי הצפוי בעקבות יישום התוכנית. 
התוצאות מוגדרות לפי שבעת תחומי החיים המגדירים את הסיכון.
 1.קיום פיזי, בריאות והתפתחות
2. השתייכות למשפחה וטיפול בילד
3. למידה ורכישת מיומנויות
4. רווחה ובריאות רגשית
5. השתייכות והשתלבות חברתית
6. הגנה מפני אחרים
7. הגנה מפני התנהגויות מסכנות שלהם.</t>
    </r>
  </si>
  <si>
    <r>
      <rPr>
        <b/>
        <sz val="16"/>
        <color theme="5"/>
        <rFont val="Calibri"/>
        <family val="2"/>
      </rPr>
      <t xml:space="preserve">תוצאות רצויות
</t>
    </r>
    <r>
      <rPr>
        <sz val="16"/>
        <rFont val="Calibri"/>
        <family val="2"/>
      </rPr>
      <t xml:space="preserve">1. הגברת </t>
    </r>
    <r>
      <rPr>
        <b/>
        <sz val="16"/>
        <rFont val="Calibri"/>
        <family val="2"/>
      </rPr>
      <t>תפיסה עצמית חיובית</t>
    </r>
    <r>
      <rPr>
        <sz val="16"/>
        <rFont val="Calibri"/>
        <family val="2"/>
      </rPr>
      <t xml:space="preserve">
2.פיתוח </t>
    </r>
    <r>
      <rPr>
        <b/>
        <sz val="16"/>
        <rFont val="Calibri"/>
        <family val="2"/>
      </rPr>
      <t>יכולות רגשיות וחברתיות</t>
    </r>
    <r>
      <rPr>
        <sz val="16"/>
        <rFont val="Calibri"/>
        <family val="2"/>
      </rPr>
      <t xml:space="preserve">
3. הגברת </t>
    </r>
    <r>
      <rPr>
        <b/>
        <sz val="16"/>
        <rFont val="Calibri"/>
        <family val="2"/>
      </rPr>
      <t xml:space="preserve">המעורבות החברתית </t>
    </r>
    <r>
      <rPr>
        <sz val="16"/>
        <rFont val="Calibri"/>
        <family val="2"/>
      </rPr>
      <t xml:space="preserve">בקרב קבוצת השווים
4. דגש על </t>
    </r>
    <r>
      <rPr>
        <b/>
        <sz val="16"/>
        <rFont val="Calibri"/>
        <family val="2"/>
      </rPr>
      <t>תחומי עניין ומצוינות</t>
    </r>
    <r>
      <rPr>
        <sz val="16"/>
        <rFont val="Calibri"/>
        <family val="2"/>
      </rPr>
      <t xml:space="preserve">
5. הגברת </t>
    </r>
    <r>
      <rPr>
        <b/>
        <sz val="16"/>
        <rFont val="Calibri"/>
        <family val="2"/>
      </rPr>
      <t>הקשר בין ההורה והילד</t>
    </r>
  </si>
  <si>
    <r>
      <t xml:space="preserve">תוצאות רצויות להגברת החוזקות (כוחות ומשאבים) </t>
    </r>
    <r>
      <rPr>
        <strike/>
        <sz val="16"/>
        <color theme="1"/>
        <rFont val="Calibri"/>
        <family val="2"/>
      </rPr>
      <t>של הילדים</t>
    </r>
    <r>
      <rPr>
        <sz val="16"/>
        <color theme="1"/>
        <rFont val="Calibri"/>
        <family val="2"/>
      </rPr>
      <t xml:space="preserve"> </t>
    </r>
  </si>
  <si>
    <t>משחקיית אחה"צ- משחקייה מודרכת. במשחקיה שתי מדריכות המלוות מקצועית ע"י העובדת הסוציאלית של המרכז לגיל הרך. המטרה היא להיות מקום חם ותומך בהורה ובילד המגיעים למשחקיה,  דרך פעילות מובנת של המדריכות שמטרתה להוות מודל לתקשורת מיטבית. המשחקיה מיועדת להורים לילדים בגילאי לידה עד שש.מטרה נוספת, לתת מענה מיטבי ואיכותי דרך חלוקה לקבוצות קטנות .
6 שעות שבועיות
התכנית פועלת פעמיים בשבוע בשעות אחה"צ למשך שעתיים בכל יום.
בהיבט הפיזי יש להקצות חלל גדול המאובזר ומותאם לעבודה עם הורים ופעוטות.</t>
  </si>
  <si>
    <t>עו"ס מג"ר</t>
  </si>
  <si>
    <t>סדנא התפתחותית</t>
  </si>
  <si>
    <t>שש פגישות -משך הפגישה שעה</t>
  </si>
  <si>
    <t>פרטי</t>
  </si>
  <si>
    <t>מתן כלים רב תחומיים מגוונים לטיפול וליווי של הורים וילדים לצורך מתן מענה טיפולי ראשוני, עידוד התפתחות מיטבית, מניעת קשיים עתידיים וזיהוי צורך בהפנייה לטיפול נוסף כחלק מהמענה הטיפולי התפתחותי</t>
  </si>
  <si>
    <t>בין שישה לעשרה</t>
  </si>
  <si>
    <t>תבחן מנחה מותאמת לצרכים שלנו ובהתאם תבנה תכנית המפגשים באופן סופי. סדרת המפגשים תותאם לתכנים הרצויים כגון ליווי התפתחותי בראשית ההורות, עיסוי תינוקות וכו. הקבוצה תהיה סגורה עם רישום מראש ותפעל במשך 6 מפגשים תוך מתן כלים והעשרה.</t>
  </si>
  <si>
    <t>פיזיותרפיסטית / מלווה התפתחותית</t>
  </si>
  <si>
    <t>הנחיה</t>
  </si>
  <si>
    <t>2700 ל 6 מפגשים עד 8 מפגשים</t>
  </si>
  <si>
    <t xml:space="preserve">אוכלוסיית היעד                                                                     </t>
  </si>
  <si>
    <t xml:space="preserve">תוצאות רצויות להגברת החוזקות (כוחות ומשאבים) </t>
  </si>
  <si>
    <t>עד 20 (בשנה נוכחית זו לאור המצב)</t>
  </si>
  <si>
    <r>
      <t xml:space="preserve">תוצאות רצויות להגברת החוזקות (כוחות ומשאבים) </t>
    </r>
    <r>
      <rPr>
        <strike/>
        <sz val="16"/>
        <color theme="1"/>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</si>
</sst>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5" formatCode="_ * #,##0_ ;_ * \-#,##0_ ;_ * &quot;-&quot;??_ ;_ @_ "/>
  </numFmts>
  <fonts count="26" x14ac:knownFonts="1">
    <font>
      <sz val="11"/>
      <color theme="1"/>
      <name val="Arial"/>
      <family val="2"/>
      <charset val="177"/>
      <scheme val="minor"/>
    </font>
    <font>
      <sz val="12"/>
      <color theme="1"/>
      <name val="Times New Roman"/>
      <family val="1"/>
    </font>
    <font>
      <sz val="12"/>
      <color theme="1"/>
      <name val="Arial"/>
      <family val="2"/>
    </font>
    <font>
      <sz val="12"/>
      <color theme="1"/>
      <name val="Segoe UI Symbol"/>
      <family val="2"/>
    </font>
    <font>
      <b/>
      <sz val="12"/>
      <color theme="1"/>
      <name val="Segoe UI Symbol"/>
      <family val="2"/>
    </font>
    <font>
      <sz val="12"/>
      <color rgb="FF000000"/>
      <name val="Arial"/>
      <family val="2"/>
    </font>
    <font>
      <sz val="11"/>
      <color theme="1"/>
      <name val="Arial"/>
      <family val="2"/>
      <charset val="177"/>
      <scheme val="minor"/>
    </font>
    <font>
      <b/>
      <sz val="12"/>
      <color theme="1"/>
      <name val="Arial"/>
      <family val="2"/>
    </font>
    <font>
      <sz val="12"/>
      <color theme="1"/>
      <name val="Calibri"/>
      <family val="2"/>
    </font>
    <font>
      <sz val="11"/>
      <color rgb="FF000000"/>
      <name val="Arial"/>
      <family val="2"/>
      <scheme val="minor"/>
    </font>
    <font>
      <sz val="10"/>
      <color theme="1"/>
      <name val="Arial"/>
      <family val="2"/>
      <scheme val="minor"/>
    </font>
    <font>
      <sz val="16"/>
      <color theme="1"/>
      <name val="Calibri"/>
      <family val="2"/>
    </font>
    <font>
      <b/>
      <sz val="20"/>
      <color theme="1"/>
      <name val="Calibri"/>
      <family val="2"/>
    </font>
    <font>
      <sz val="16"/>
      <color theme="1"/>
      <name val="Arial"/>
      <family val="2"/>
      <charset val="177"/>
      <scheme val="minor"/>
    </font>
    <font>
      <b/>
      <sz val="16"/>
      <color theme="1"/>
      <name val="Calibri"/>
      <family val="2"/>
    </font>
    <font>
      <sz val="16"/>
      <color rgb="FFFF0000"/>
      <name val="Calibri"/>
      <family val="2"/>
    </font>
    <font>
      <i/>
      <sz val="16"/>
      <color theme="1"/>
      <name val="Calibri"/>
      <family val="2"/>
    </font>
    <font>
      <sz val="16"/>
      <name val="Calibri"/>
      <family val="2"/>
    </font>
    <font>
      <b/>
      <sz val="16"/>
      <color theme="5"/>
      <name val="Calibri"/>
      <family val="2"/>
    </font>
    <font>
      <b/>
      <sz val="16"/>
      <color theme="5" tint="-0.249977111117893"/>
      <name val="Calibri"/>
      <family val="2"/>
    </font>
    <font>
      <b/>
      <sz val="16"/>
      <color theme="4"/>
      <name val="Calibri"/>
      <family val="2"/>
    </font>
    <font>
      <b/>
      <sz val="16"/>
      <name val="Calibri"/>
      <family val="2"/>
    </font>
    <font>
      <strike/>
      <sz val="16"/>
      <color theme="1"/>
      <name val="Calibri"/>
      <family val="2"/>
    </font>
    <font>
      <sz val="14"/>
      <color theme="1"/>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59999389629810485"/>
        <bgColor indexed="64"/>
      </patternFill>
    </fill>
  </fills>
  <borders count="67">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383">
    <xf numFmtId="0" fontId="0" fillId="0" borderId="0" xfId="0"/>
    <xf numFmtId="0" fontId="2" fillId="0" borderId="0" xfId="0" applyFont="1" applyAlignment="1">
      <alignment horizontal="right" vertical="center" readingOrder="2"/>
    </xf>
    <xf numFmtId="0" fontId="3" fillId="0" borderId="0" xfId="0" applyFont="1" applyAlignment="1">
      <alignment horizontal="right" vertical="center" readingOrder="2"/>
    </xf>
    <xf numFmtId="0" fontId="3" fillId="0" borderId="0" xfId="0" applyFont="1" applyAlignment="1">
      <alignment horizontal="right" vertical="center" wrapText="1" readingOrder="2"/>
    </xf>
    <xf numFmtId="0" fontId="2" fillId="0" borderId="0" xfId="0" applyFont="1" applyAlignment="1">
      <alignment horizontal="justify" vertical="center" readingOrder="2"/>
    </xf>
    <xf numFmtId="0" fontId="4" fillId="0" borderId="0" xfId="0" applyFont="1"/>
    <xf numFmtId="0" fontId="4" fillId="0" borderId="0" xfId="0" applyFont="1" applyAlignment="1">
      <alignment horizontal="right" vertical="center" readingOrder="2"/>
    </xf>
    <xf numFmtId="0" fontId="0" fillId="0" borderId="0" xfId="0" applyAlignment="1">
      <alignment wrapText="1"/>
    </xf>
    <xf numFmtId="0" fontId="0" fillId="0" borderId="0" xfId="0" applyFont="1" applyAlignment="1">
      <alignment wrapText="1"/>
    </xf>
    <xf numFmtId="0" fontId="0" fillId="0" borderId="0" xfId="0" applyFont="1"/>
    <xf numFmtId="0" fontId="5" fillId="0" borderId="0" xfId="0" applyFont="1" applyAlignment="1">
      <alignment horizontal="right" vertical="center" wrapText="1" readingOrder="2"/>
    </xf>
    <xf numFmtId="0" fontId="5" fillId="0" borderId="1" xfId="0" applyFont="1" applyBorder="1" applyAlignment="1">
      <alignment horizontal="right" vertical="center" wrapText="1" readingOrder="2"/>
    </xf>
    <xf numFmtId="0" fontId="5" fillId="0" borderId="2" xfId="0" applyFont="1" applyBorder="1" applyAlignment="1">
      <alignment horizontal="right" vertical="center" wrapText="1" readingOrder="2"/>
    </xf>
    <xf numFmtId="0" fontId="5" fillId="0" borderId="3" xfId="0" applyFont="1" applyBorder="1" applyAlignment="1">
      <alignment horizontal="right" vertical="center" wrapText="1" readingOrder="2"/>
    </xf>
    <xf numFmtId="0" fontId="5" fillId="0" borderId="4" xfId="0" applyFont="1" applyBorder="1" applyAlignment="1">
      <alignment horizontal="right" vertical="center" wrapText="1" readingOrder="2"/>
    </xf>
    <xf numFmtId="0" fontId="5" fillId="0" borderId="5" xfId="0" applyFont="1" applyBorder="1" applyAlignment="1">
      <alignment horizontal="right" vertical="center" wrapText="1" readingOrder="2"/>
    </xf>
    <xf numFmtId="0" fontId="0" fillId="0" borderId="0" xfId="0" applyAlignment="1"/>
    <xf numFmtId="0" fontId="3" fillId="0" borderId="0" xfId="0" applyFont="1"/>
    <xf numFmtId="0" fontId="0" fillId="0" borderId="0" xfId="0" applyBorder="1"/>
    <xf numFmtId="0" fontId="0" fillId="0" borderId="6" xfId="0" applyBorder="1"/>
    <xf numFmtId="0" fontId="0" fillId="0" borderId="0" xfId="0" applyFill="1" applyBorder="1"/>
    <xf numFmtId="0" fontId="0" fillId="0" borderId="0" xfId="0" applyFill="1"/>
    <xf numFmtId="0" fontId="0" fillId="0" borderId="0" xfId="0" applyBorder="1" applyAlignment="1">
      <alignment wrapText="1"/>
    </xf>
    <xf numFmtId="0" fontId="0" fillId="0" borderId="13" xfId="0" applyFont="1" applyFill="1" applyBorder="1" applyAlignment="1">
      <alignment horizontal="right" wrapText="1" readingOrder="2"/>
    </xf>
    <xf numFmtId="0" fontId="9" fillId="0" borderId="13" xfId="0" applyFont="1" applyFill="1" applyBorder="1" applyAlignment="1">
      <alignment horizontal="right" wrapText="1" readingOrder="2"/>
    </xf>
    <xf numFmtId="0" fontId="10" fillId="0" borderId="13" xfId="0" applyFont="1" applyFill="1" applyBorder="1" applyAlignment="1">
      <alignment horizontal="right" wrapText="1" readingOrder="2"/>
    </xf>
    <xf numFmtId="0" fontId="0" fillId="0" borderId="13" xfId="0" applyFont="1" applyBorder="1" applyAlignment="1">
      <alignment horizontal="right" wrapText="1" readingOrder="2"/>
    </xf>
    <xf numFmtId="0" fontId="9" fillId="5" borderId="13" xfId="0" applyFont="1" applyFill="1" applyBorder="1" applyAlignment="1">
      <alignment horizontal="right" wrapText="1" readingOrder="2"/>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wrapText="1" readingOrder="2"/>
    </xf>
    <xf numFmtId="0" fontId="8" fillId="0" borderId="6" xfId="0" applyFont="1" applyFill="1" applyBorder="1" applyAlignment="1">
      <alignment horizontal="center" vertical="center"/>
    </xf>
    <xf numFmtId="0" fontId="0" fillId="0" borderId="14" xfId="0" applyFont="1" applyFill="1" applyBorder="1" applyAlignment="1">
      <alignment horizontal="right" wrapText="1" readingOrder="2"/>
    </xf>
    <xf numFmtId="0" fontId="8" fillId="0" borderId="11" xfId="0" applyFont="1" applyBorder="1" applyAlignment="1">
      <alignment vertical="center" wrapText="1" readingOrder="2"/>
    </xf>
    <xf numFmtId="0" fontId="11" fillId="0" borderId="6" xfId="0" applyFont="1" applyBorder="1" applyAlignment="1">
      <alignment vertical="center"/>
    </xf>
    <xf numFmtId="0" fontId="11" fillId="0" borderId="12" xfId="0" applyFont="1" applyBorder="1" applyAlignment="1">
      <alignment vertical="center"/>
    </xf>
    <xf numFmtId="0" fontId="11" fillId="0" borderId="6" xfId="0" applyFont="1" applyBorder="1" applyAlignment="1">
      <alignment wrapText="1"/>
    </xf>
    <xf numFmtId="0" fontId="11" fillId="4" borderId="6" xfId="0" applyFont="1" applyFill="1" applyBorder="1" applyAlignment="1">
      <alignment vertical="center" wrapText="1" readingOrder="2"/>
    </xf>
    <xf numFmtId="0" fontId="17" fillId="6" borderId="21" xfId="0" applyFont="1" applyFill="1" applyBorder="1" applyAlignment="1">
      <alignment vertical="center" wrapText="1" readingOrder="2"/>
    </xf>
    <xf numFmtId="0" fontId="14" fillId="0" borderId="34" xfId="0" applyFont="1" applyBorder="1" applyAlignment="1">
      <alignment vertical="center" wrapText="1" readingOrder="2"/>
    </xf>
    <xf numFmtId="0" fontId="14" fillId="0" borderId="35" xfId="0" applyFont="1" applyBorder="1" applyAlignment="1">
      <alignment vertical="center" wrapText="1" readingOrder="2"/>
    </xf>
    <xf numFmtId="0" fontId="11" fillId="0" borderId="12" xfId="0" applyFont="1" applyBorder="1" applyAlignment="1">
      <alignment vertical="center" wrapText="1"/>
    </xf>
    <xf numFmtId="0" fontId="11" fillId="0" borderId="11" xfId="0" applyFont="1" applyBorder="1" applyAlignment="1">
      <alignment vertical="center"/>
    </xf>
    <xf numFmtId="0" fontId="11" fillId="0" borderId="27" xfId="0" applyFont="1" applyBorder="1" applyAlignment="1">
      <alignment vertical="center"/>
    </xf>
    <xf numFmtId="0" fontId="0" fillId="0" borderId="0" xfId="0" applyAlignment="1">
      <alignment horizontal="center"/>
    </xf>
    <xf numFmtId="0" fontId="0" fillId="0" borderId="0" xfId="0" applyAlignment="1"/>
    <xf numFmtId="0" fontId="0" fillId="0" borderId="0" xfId="0" applyFill="1" applyAlignment="1"/>
    <xf numFmtId="0" fontId="0" fillId="0" borderId="8" xfId="0" applyBorder="1" applyAlignment="1"/>
    <xf numFmtId="0" fontId="0" fillId="0" borderId="0" xfId="0" applyBorder="1" applyAlignment="1"/>
    <xf numFmtId="0" fontId="14" fillId="0" borderId="0" xfId="0" applyFont="1" applyFill="1" applyBorder="1" applyAlignment="1">
      <alignment vertical="center"/>
    </xf>
    <xf numFmtId="0" fontId="11" fillId="2" borderId="20" xfId="0" applyFont="1" applyFill="1" applyBorder="1" applyAlignment="1">
      <alignment vertical="center" wrapText="1" readingOrder="2"/>
    </xf>
    <xf numFmtId="0" fontId="11" fillId="2" borderId="6" xfId="0" applyFont="1" applyFill="1" applyBorder="1" applyAlignment="1">
      <alignment vertical="center" wrapText="1" readingOrder="2"/>
    </xf>
    <xf numFmtId="0" fontId="11" fillId="2" borderId="6" xfId="0" applyFont="1" applyFill="1" applyBorder="1" applyAlignment="1">
      <alignment vertical="center" wrapText="1" readingOrder="2"/>
    </xf>
    <xf numFmtId="0" fontId="11" fillId="2" borderId="33" xfId="0" applyFont="1" applyFill="1" applyBorder="1" applyAlignment="1">
      <alignment vertical="center" wrapText="1" readingOrder="2"/>
    </xf>
    <xf numFmtId="0" fontId="11" fillId="0" borderId="6" xfId="0" applyFont="1" applyBorder="1" applyAlignment="1"/>
    <xf numFmtId="0" fontId="11" fillId="0" borderId="11" xfId="0" applyFont="1" applyBorder="1" applyAlignment="1"/>
    <xf numFmtId="0" fontId="11" fillId="0" borderId="12" xfId="0" applyFont="1" applyBorder="1" applyAlignment="1"/>
    <xf numFmtId="0" fontId="11" fillId="0" borderId="6" xfId="0" applyFont="1" applyBorder="1" applyAlignment="1">
      <alignment vertical="center" wrapText="1" readingOrder="2"/>
    </xf>
    <xf numFmtId="9" fontId="11" fillId="0" borderId="6" xfId="1" applyFont="1" applyBorder="1" applyAlignment="1">
      <alignment vertical="center" wrapText="1" readingOrder="2"/>
    </xf>
    <xf numFmtId="9" fontId="11" fillId="6" borderId="6" xfId="1" applyFont="1" applyFill="1" applyBorder="1" applyAlignment="1">
      <alignment vertical="center" wrapText="1" readingOrder="2"/>
    </xf>
    <xf numFmtId="0" fontId="11" fillId="0" borderId="32" xfId="0" applyFont="1" applyBorder="1" applyAlignment="1">
      <alignment vertical="center" wrapText="1" readingOrder="2"/>
    </xf>
    <xf numFmtId="0" fontId="11" fillId="0" borderId="11" xfId="0" applyFont="1" applyBorder="1" applyAlignment="1">
      <alignment vertical="center" wrapText="1" readingOrder="2"/>
    </xf>
    <xf numFmtId="0" fontId="11" fillId="0" borderId="11" xfId="0" applyFont="1" applyBorder="1" applyAlignment="1">
      <alignment vertical="center" wrapText="1" readingOrder="2"/>
    </xf>
    <xf numFmtId="0" fontId="11" fillId="2" borderId="21" xfId="0" applyFont="1" applyFill="1" applyBorder="1" applyAlignment="1">
      <alignment vertical="center" wrapText="1" readingOrder="2"/>
    </xf>
    <xf numFmtId="0" fontId="11" fillId="0" borderId="40" xfId="0" applyFont="1" applyBorder="1" applyAlignment="1">
      <alignment vertical="center" wrapText="1" readingOrder="2"/>
    </xf>
    <xf numFmtId="0" fontId="11" fillId="0" borderId="30" xfId="0" applyFont="1" applyBorder="1" applyAlignment="1">
      <alignment vertical="center" wrapText="1" readingOrder="2"/>
    </xf>
    <xf numFmtId="0" fontId="11" fillId="0" borderId="41" xfId="0" applyFont="1" applyBorder="1" applyAlignment="1">
      <alignment vertical="center" wrapText="1" readingOrder="2"/>
    </xf>
    <xf numFmtId="0" fontId="11" fillId="0" borderId="12" xfId="0" applyFont="1" applyBorder="1" applyAlignment="1">
      <alignment vertical="center" wrapText="1" readingOrder="2"/>
    </xf>
    <xf numFmtId="0" fontId="15" fillId="0" borderId="20" xfId="0" applyFont="1" applyBorder="1" applyAlignment="1">
      <alignment vertical="center" wrapText="1" readingOrder="2"/>
    </xf>
    <xf numFmtId="0" fontId="15" fillId="0" borderId="6" xfId="0" applyFont="1" applyBorder="1" applyAlignment="1">
      <alignment vertical="center" wrapText="1" readingOrder="2"/>
    </xf>
    <xf numFmtId="0" fontId="17" fillId="6" borderId="26" xfId="0" applyFont="1" applyFill="1" applyBorder="1" applyAlignment="1">
      <alignment vertical="center" wrapText="1" readingOrder="2"/>
    </xf>
    <xf numFmtId="0" fontId="11" fillId="6" borderId="0" xfId="0" applyFont="1" applyFill="1" applyAlignment="1"/>
    <xf numFmtId="0" fontId="11" fillId="2" borderId="6" xfId="0" applyFont="1" applyFill="1" applyBorder="1" applyAlignment="1"/>
    <xf numFmtId="0" fontId="13" fillId="0" borderId="0" xfId="0" applyFont="1" applyAlignment="1"/>
    <xf numFmtId="0" fontId="11" fillId="2" borderId="45" xfId="0" applyFont="1" applyFill="1" applyBorder="1" applyAlignment="1">
      <alignment vertical="center" wrapText="1" readingOrder="2"/>
    </xf>
    <xf numFmtId="0" fontId="11" fillId="2" borderId="46" xfId="0" applyFont="1" applyFill="1" applyBorder="1" applyAlignment="1">
      <alignment vertical="center" wrapText="1" readingOrder="2"/>
    </xf>
    <xf numFmtId="0" fontId="11" fillId="2" borderId="26" xfId="0" applyFont="1" applyFill="1" applyBorder="1" applyAlignment="1">
      <alignment vertical="center" wrapText="1" readingOrder="2"/>
    </xf>
    <xf numFmtId="0" fontId="11" fillId="0" borderId="0" xfId="0" applyFont="1" applyBorder="1" applyAlignment="1">
      <alignment horizontal="center" vertical="center" wrapText="1"/>
    </xf>
    <xf numFmtId="0" fontId="0" fillId="0" borderId="0" xfId="0" applyBorder="1" applyAlignment="1">
      <alignment horizontal="center"/>
    </xf>
    <xf numFmtId="0" fontId="11" fillId="0" borderId="0" xfId="0" applyFont="1" applyFill="1" applyBorder="1" applyAlignment="1">
      <alignment vertical="center" wrapText="1"/>
    </xf>
    <xf numFmtId="0" fontId="11" fillId="0" borderId="29" xfId="0" applyFont="1" applyFill="1" applyBorder="1" applyAlignment="1">
      <alignment vertical="center" wrapText="1"/>
    </xf>
    <xf numFmtId="0" fontId="11" fillId="0" borderId="8" xfId="0" applyFont="1" applyFill="1" applyBorder="1" applyAlignment="1">
      <alignment vertical="center" wrapText="1"/>
    </xf>
    <xf numFmtId="0" fontId="11" fillId="0" borderId="9" xfId="0" applyFont="1" applyBorder="1" applyAlignment="1">
      <alignment vertical="center" wrapText="1" readingOrder="2"/>
    </xf>
    <xf numFmtId="0" fontId="15" fillId="0" borderId="10" xfId="0" applyFont="1" applyBorder="1" applyAlignment="1">
      <alignment vertical="center" wrapText="1" readingOrder="2"/>
    </xf>
    <xf numFmtId="0" fontId="17" fillId="6" borderId="49" xfId="0" applyFont="1" applyFill="1" applyBorder="1" applyAlignment="1">
      <alignment vertical="center" wrapText="1" readingOrder="2"/>
    </xf>
    <xf numFmtId="0" fontId="11" fillId="0" borderId="0" xfId="0" applyFont="1" applyBorder="1" applyAlignment="1">
      <alignment horizontal="center" vertical="center"/>
    </xf>
    <xf numFmtId="0" fontId="11" fillId="0" borderId="0" xfId="0" applyFont="1" applyBorder="1" applyAlignment="1">
      <alignment vertical="center"/>
    </xf>
    <xf numFmtId="0" fontId="13" fillId="0" borderId="0" xfId="0" applyFont="1" applyBorder="1" applyAlignment="1"/>
    <xf numFmtId="0" fontId="14" fillId="0" borderId="8" xfId="0" applyFont="1" applyFill="1" applyBorder="1" applyAlignment="1"/>
    <xf numFmtId="0" fontId="11" fillId="0" borderId="0" xfId="0" applyFont="1" applyFill="1" applyBorder="1" applyAlignment="1"/>
    <xf numFmtId="0" fontId="11" fillId="6" borderId="12" xfId="0" applyFont="1" applyFill="1" applyBorder="1" applyAlignment="1">
      <alignment vertical="center" wrapText="1" readingOrder="2"/>
    </xf>
    <xf numFmtId="0" fontId="11" fillId="0" borderId="52" xfId="0" applyFont="1" applyFill="1" applyBorder="1" applyAlignment="1"/>
    <xf numFmtId="0" fontId="11" fillId="0" borderId="50" xfId="0" applyFont="1" applyFill="1" applyBorder="1" applyAlignment="1"/>
    <xf numFmtId="0" fontId="2" fillId="7" borderId="0" xfId="0" applyFont="1" applyFill="1" applyAlignment="1">
      <alignment horizontal="right" vertical="center" readingOrder="2"/>
    </xf>
    <xf numFmtId="0" fontId="0" fillId="8" borderId="0" xfId="0" applyFill="1"/>
    <xf numFmtId="0" fontId="2" fillId="0" borderId="0" xfId="0" applyFont="1" applyAlignment="1">
      <alignment vertical="top" wrapText="1" readingOrder="2"/>
    </xf>
    <xf numFmtId="0" fontId="0" fillId="0" borderId="0" xfId="0" applyAlignment="1">
      <alignment vertical="top" wrapText="1"/>
    </xf>
    <xf numFmtId="0" fontId="7" fillId="0" borderId="0" xfId="0" applyFont="1" applyAlignment="1">
      <alignment horizontal="right" vertical="top" wrapText="1" readingOrder="2"/>
    </xf>
    <xf numFmtId="0" fontId="2" fillId="0" borderId="0" xfId="0" applyFont="1" applyAlignment="1">
      <alignment horizontal="right" vertical="top" wrapText="1" readingOrder="2"/>
    </xf>
    <xf numFmtId="0" fontId="7" fillId="8" borderId="0" xfId="0" applyFont="1" applyFill="1" applyAlignment="1">
      <alignment horizontal="right" vertical="center" readingOrder="2"/>
    </xf>
    <xf numFmtId="49" fontId="0" fillId="8" borderId="0" xfId="0" applyNumberFormat="1" applyFill="1"/>
    <xf numFmtId="0" fontId="0" fillId="0" borderId="0" xfId="0" applyBorder="1" applyAlignment="1">
      <alignment horizontal="center"/>
    </xf>
    <xf numFmtId="0" fontId="11" fillId="0" borderId="0" xfId="0" applyFont="1" applyBorder="1" applyAlignment="1">
      <alignment horizontal="center" vertical="center" wrapText="1"/>
    </xf>
    <xf numFmtId="0" fontId="11" fillId="0" borderId="6" xfId="0" applyFont="1" applyBorder="1" applyAlignment="1">
      <alignment vertical="center"/>
    </xf>
    <xf numFmtId="0" fontId="11" fillId="0" borderId="12" xfId="0" applyFont="1" applyBorder="1" applyAlignment="1">
      <alignment vertical="center"/>
    </xf>
    <xf numFmtId="0" fontId="11" fillId="2" borderId="6" xfId="0" applyFont="1" applyFill="1" applyBorder="1" applyAlignment="1"/>
    <xf numFmtId="0" fontId="11" fillId="0" borderId="6" xfId="0" applyFont="1" applyBorder="1" applyAlignment="1"/>
    <xf numFmtId="0" fontId="11" fillId="0" borderId="11" xfId="0" applyFont="1" applyBorder="1" applyAlignment="1">
      <alignment vertical="center" wrapText="1" readingOrder="2"/>
    </xf>
    <xf numFmtId="0" fontId="15" fillId="0" borderId="6" xfId="0" applyFont="1" applyBorder="1" applyAlignment="1">
      <alignment vertical="center" wrapText="1" readingOrder="2"/>
    </xf>
    <xf numFmtId="0" fontId="11" fillId="0" borderId="6" xfId="0" applyFont="1" applyBorder="1" applyAlignment="1">
      <alignment vertical="center" wrapText="1" readingOrder="2"/>
    </xf>
    <xf numFmtId="0" fontId="11" fillId="0" borderId="12" xfId="0" applyFont="1" applyBorder="1" applyAlignment="1">
      <alignment vertical="center" wrapText="1" readingOrder="2"/>
    </xf>
    <xf numFmtId="0" fontId="0" fillId="0" borderId="8" xfId="0" applyBorder="1" applyAlignment="1"/>
    <xf numFmtId="0" fontId="0" fillId="0" borderId="0" xfId="0" applyBorder="1" applyAlignment="1"/>
    <xf numFmtId="0" fontId="11" fillId="0" borderId="12" xfId="0" applyFont="1" applyBorder="1" applyAlignment="1">
      <alignment vertical="center" wrapText="1"/>
    </xf>
    <xf numFmtId="0" fontId="11" fillId="0" borderId="11" xfId="0" applyFont="1" applyBorder="1" applyAlignment="1">
      <alignment vertical="center"/>
    </xf>
    <xf numFmtId="0" fontId="11" fillId="2" borderId="6" xfId="0" applyFont="1" applyFill="1" applyBorder="1" applyAlignment="1">
      <alignment vertical="center" wrapText="1" readingOrder="2"/>
    </xf>
    <xf numFmtId="0" fontId="11" fillId="2" borderId="46" xfId="0" applyFont="1" applyFill="1" applyBorder="1" applyAlignment="1">
      <alignment vertical="center" wrapText="1" readingOrder="2"/>
    </xf>
    <xf numFmtId="0" fontId="11" fillId="2" borderId="26" xfId="0" applyFont="1" applyFill="1" applyBorder="1" applyAlignment="1">
      <alignment vertical="center" wrapText="1" readingOrder="2"/>
    </xf>
    <xf numFmtId="0" fontId="0" fillId="0" borderId="0" xfId="0" applyAlignment="1"/>
    <xf numFmtId="0" fontId="11" fillId="0" borderId="27" xfId="0" applyFont="1" applyBorder="1" applyAlignment="1">
      <alignment vertical="center"/>
    </xf>
    <xf numFmtId="0" fontId="0" fillId="4" borderId="8" xfId="0" applyFill="1" applyBorder="1" applyAlignment="1"/>
    <xf numFmtId="0" fontId="11" fillId="0" borderId="5"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48" xfId="0" applyFont="1" applyBorder="1" applyAlignment="1">
      <alignment horizontal="right" vertical="center" wrapText="1"/>
    </xf>
    <xf numFmtId="0" fontId="11" fillId="0" borderId="4" xfId="0" applyFont="1" applyBorder="1" applyAlignment="1">
      <alignment horizontal="right" vertical="center" wrapText="1"/>
    </xf>
    <xf numFmtId="0" fontId="11" fillId="0" borderId="0"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19" xfId="0" applyFont="1" applyBorder="1" applyAlignment="1">
      <alignment horizontal="right" vertical="center" wrapText="1"/>
    </xf>
    <xf numFmtId="0" fontId="11" fillId="0" borderId="5" xfId="0" applyFont="1" applyBorder="1" applyAlignment="1">
      <alignment horizontal="right" vertical="center" wrapText="1" readingOrder="2"/>
    </xf>
    <xf numFmtId="0" fontId="11" fillId="0" borderId="15" xfId="0" applyFont="1" applyBorder="1" applyAlignment="1">
      <alignment horizontal="right" vertical="center" wrapText="1" readingOrder="2"/>
    </xf>
    <xf numFmtId="0" fontId="11" fillId="0" borderId="48" xfId="0" applyFont="1" applyBorder="1" applyAlignment="1">
      <alignment horizontal="right" vertical="center" wrapText="1" readingOrder="2"/>
    </xf>
    <xf numFmtId="0" fontId="11" fillId="0" borderId="4" xfId="0" applyFont="1" applyBorder="1" applyAlignment="1">
      <alignment horizontal="right" vertical="center" wrapText="1" readingOrder="2"/>
    </xf>
    <xf numFmtId="0" fontId="11" fillId="0" borderId="0" xfId="0" applyFont="1" applyBorder="1" applyAlignment="1">
      <alignment horizontal="right" vertical="center" wrapText="1" readingOrder="2"/>
    </xf>
    <xf numFmtId="0" fontId="11" fillId="0" borderId="16" xfId="0" applyFont="1" applyBorder="1" applyAlignment="1">
      <alignment horizontal="right" vertical="center" wrapText="1" readingOrder="2"/>
    </xf>
    <xf numFmtId="0" fontId="11" fillId="0" borderId="17" xfId="0" applyFont="1" applyBorder="1" applyAlignment="1">
      <alignment horizontal="right" vertical="center" wrapText="1" readingOrder="2"/>
    </xf>
    <xf numFmtId="0" fontId="11" fillId="0" borderId="18" xfId="0" applyFont="1" applyBorder="1" applyAlignment="1">
      <alignment horizontal="right" vertical="center" wrapText="1" readingOrder="2"/>
    </xf>
    <xf numFmtId="0" fontId="11" fillId="0" borderId="19" xfId="0" applyFont="1" applyBorder="1" applyAlignment="1">
      <alignment horizontal="right" vertical="center" wrapText="1" readingOrder="2"/>
    </xf>
    <xf numFmtId="0" fontId="0" fillId="0" borderId="8" xfId="0" applyBorder="1" applyAlignment="1">
      <alignment horizontal="center"/>
    </xf>
    <xf numFmtId="0" fontId="0" fillId="0" borderId="0" xfId="0" applyBorder="1" applyAlignment="1">
      <alignment horizontal="center"/>
    </xf>
    <xf numFmtId="0" fontId="11" fillId="0" borderId="5" xfId="0" applyFont="1" applyFill="1" applyBorder="1" applyAlignment="1">
      <alignment horizontal="center"/>
    </xf>
    <xf numFmtId="0" fontId="11" fillId="0" borderId="15" xfId="0" applyFont="1" applyFill="1" applyBorder="1" applyAlignment="1">
      <alignment horizontal="center"/>
    </xf>
    <xf numFmtId="0" fontId="11" fillId="0" borderId="4" xfId="0" applyFont="1" applyFill="1" applyBorder="1" applyAlignment="1">
      <alignment horizontal="center"/>
    </xf>
    <xf numFmtId="0" fontId="11" fillId="0" borderId="0" xfId="0" applyFont="1" applyFill="1" applyBorder="1" applyAlignment="1">
      <alignment horizontal="center"/>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3" borderId="23" xfId="0" applyFont="1" applyFill="1" applyBorder="1" applyAlignment="1">
      <alignment horizontal="center"/>
    </xf>
    <xf numFmtId="0" fontId="11" fillId="3" borderId="24" xfId="0" applyFont="1" applyFill="1" applyBorder="1" applyAlignment="1">
      <alignment horizontal="center"/>
    </xf>
    <xf numFmtId="0" fontId="11" fillId="3" borderId="25" xfId="0" applyFont="1" applyFill="1" applyBorder="1" applyAlignment="1">
      <alignment horizont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4" fillId="3" borderId="23" xfId="0" applyFont="1" applyFill="1" applyBorder="1" applyAlignment="1"/>
    <xf numFmtId="0" fontId="14" fillId="3" borderId="24" xfId="0" applyFont="1" applyFill="1" applyBorder="1" applyAlignment="1"/>
    <xf numFmtId="0" fontId="14" fillId="3" borderId="25" xfId="0" applyFont="1" applyFill="1" applyBorder="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xf numFmtId="0" fontId="11" fillId="2" borderId="6" xfId="0" applyFont="1" applyFill="1" applyBorder="1" applyAlignment="1"/>
    <xf numFmtId="0" fontId="11" fillId="2" borderId="7" xfId="0" applyFont="1" applyFill="1" applyBorder="1" applyAlignment="1"/>
    <xf numFmtId="0" fontId="11" fillId="2" borderId="50" xfId="0" applyFont="1" applyFill="1" applyBorder="1" applyAlignment="1"/>
    <xf numFmtId="0" fontId="11" fillId="2" borderId="51" xfId="0" applyFont="1" applyFill="1" applyBorder="1" applyAlignment="1"/>
    <xf numFmtId="0" fontId="11" fillId="0" borderId="6" xfId="0" applyFont="1" applyBorder="1" applyAlignment="1"/>
    <xf numFmtId="0" fontId="11" fillId="0" borderId="10" xfId="0" applyFont="1" applyBorder="1" applyAlignment="1"/>
    <xf numFmtId="0" fontId="11" fillId="0" borderId="6" xfId="0" applyFont="1" applyFill="1" applyBorder="1" applyAlignment="1"/>
    <xf numFmtId="0" fontId="11" fillId="0" borderId="11" xfId="0" applyFont="1" applyBorder="1" applyAlignment="1">
      <alignment vertical="center" wrapText="1" readingOrder="2"/>
    </xf>
    <xf numFmtId="0" fontId="15" fillId="0" borderId="6" xfId="0" applyFont="1" applyBorder="1" applyAlignment="1">
      <alignment vertical="center" wrapText="1" readingOrder="2"/>
    </xf>
    <xf numFmtId="0" fontId="17" fillId="6" borderId="28" xfId="0" applyFont="1" applyFill="1" applyBorder="1" applyAlignment="1">
      <alignment vertical="center" wrapText="1" readingOrder="2"/>
    </xf>
    <xf numFmtId="0" fontId="17" fillId="6" borderId="18" xfId="0" applyFont="1" applyFill="1" applyBorder="1" applyAlignment="1">
      <alignment vertical="center" wrapText="1" readingOrder="2"/>
    </xf>
    <xf numFmtId="0" fontId="17" fillId="6" borderId="31" xfId="0" applyFont="1" applyFill="1" applyBorder="1" applyAlignment="1">
      <alignment vertical="center" wrapText="1" readingOrder="2"/>
    </xf>
    <xf numFmtId="0" fontId="11" fillId="0" borderId="4" xfId="0" applyFont="1" applyBorder="1" applyAlignment="1">
      <alignment vertical="center" wrapText="1" readingOrder="2"/>
    </xf>
    <xf numFmtId="0" fontId="11" fillId="0" borderId="0" xfId="0" applyFont="1" applyBorder="1" applyAlignment="1">
      <alignment vertical="center" wrapText="1" readingOrder="2"/>
    </xf>
    <xf numFmtId="0" fontId="11" fillId="0" borderId="20" xfId="0" applyFont="1" applyBorder="1" applyAlignment="1">
      <alignment vertical="center" wrapText="1" readingOrder="2"/>
    </xf>
    <xf numFmtId="0" fontId="11" fillId="0" borderId="6" xfId="0" applyFont="1" applyBorder="1" applyAlignment="1">
      <alignment vertical="center" wrapText="1" readingOrder="2"/>
    </xf>
    <xf numFmtId="0" fontId="11" fillId="0" borderId="10" xfId="0" applyFont="1" applyBorder="1" applyAlignment="1">
      <alignment vertical="center" wrapText="1" readingOrder="2"/>
    </xf>
    <xf numFmtId="0" fontId="14" fillId="3" borderId="23" xfId="0" applyFont="1" applyFill="1" applyBorder="1" applyAlignment="1">
      <alignment vertical="center" readingOrder="2"/>
    </xf>
    <xf numFmtId="0" fontId="14" fillId="3" borderId="24" xfId="0" applyFont="1" applyFill="1" applyBorder="1" applyAlignment="1">
      <alignment vertical="center" readingOrder="2"/>
    </xf>
    <xf numFmtId="0" fontId="14" fillId="3" borderId="25" xfId="0" applyFont="1" applyFill="1" applyBorder="1" applyAlignment="1">
      <alignment vertical="center" readingOrder="2"/>
    </xf>
    <xf numFmtId="0" fontId="11" fillId="6" borderId="36" xfId="0" applyFont="1" applyFill="1" applyBorder="1" applyAlignment="1">
      <alignment horizontal="center"/>
    </xf>
    <xf numFmtId="0" fontId="11" fillId="6" borderId="24" xfId="0" applyFont="1" applyFill="1" applyBorder="1" applyAlignment="1">
      <alignment horizontal="center"/>
    </xf>
    <xf numFmtId="0" fontId="11" fillId="0" borderId="0" xfId="0" applyFont="1" applyFill="1" applyBorder="1" applyAlignment="1">
      <alignment vertical="center" readingOrder="2"/>
    </xf>
    <xf numFmtId="0" fontId="11" fillId="0" borderId="12" xfId="0" applyFont="1" applyBorder="1" applyAlignment="1">
      <alignment vertical="center" wrapText="1" readingOrder="2"/>
    </xf>
    <xf numFmtId="0" fontId="0" fillId="0" borderId="8" xfId="0" applyBorder="1" applyAlignment="1"/>
    <xf numFmtId="0" fontId="0" fillId="0" borderId="0" xfId="0" applyBorder="1" applyAlignment="1"/>
    <xf numFmtId="0" fontId="0" fillId="0" borderId="0" xfId="0" applyBorder="1" applyAlignment="1">
      <alignment wrapText="1" readingOrder="2"/>
    </xf>
    <xf numFmtId="0" fontId="11" fillId="2" borderId="6" xfId="0" applyFont="1" applyFill="1" applyBorder="1" applyAlignment="1">
      <alignment vertical="center"/>
    </xf>
    <xf numFmtId="0" fontId="11" fillId="0" borderId="12" xfId="0" applyFont="1" applyBorder="1" applyAlignment="1">
      <alignment vertical="center" wrapText="1"/>
    </xf>
    <xf numFmtId="0" fontId="14" fillId="3" borderId="6" xfId="0" applyFont="1" applyFill="1" applyBorder="1" applyAlignment="1">
      <alignment vertical="center"/>
    </xf>
    <xf numFmtId="0" fontId="11" fillId="2" borderId="11" xfId="0" applyFont="1" applyFill="1" applyBorder="1" applyAlignment="1">
      <alignment vertical="center" wrapText="1"/>
    </xf>
    <xf numFmtId="0" fontId="11" fillId="2" borderId="6" xfId="0" applyFont="1" applyFill="1" applyBorder="1" applyAlignment="1">
      <alignment vertical="center" wrapText="1"/>
    </xf>
    <xf numFmtId="0" fontId="14" fillId="3" borderId="34" xfId="0" applyFont="1" applyFill="1" applyBorder="1" applyAlignment="1">
      <alignment vertical="center"/>
    </xf>
    <xf numFmtId="0" fontId="14" fillId="3" borderId="35" xfId="0" applyFont="1" applyFill="1" applyBorder="1" applyAlignment="1">
      <alignment vertical="center"/>
    </xf>
    <xf numFmtId="0" fontId="14" fillId="3" borderId="38" xfId="0" applyFont="1" applyFill="1" applyBorder="1" applyAlignment="1">
      <alignment vertical="center"/>
    </xf>
    <xf numFmtId="0" fontId="11" fillId="2" borderId="11" xfId="0" applyFont="1" applyFill="1" applyBorder="1" applyAlignment="1" applyProtection="1">
      <alignment vertical="center"/>
      <protection locked="0"/>
    </xf>
    <xf numFmtId="0" fontId="11" fillId="2" borderId="12" xfId="0" applyFont="1" applyFill="1" applyBorder="1" applyAlignment="1">
      <alignment vertical="center" wrapText="1"/>
    </xf>
    <xf numFmtId="0" fontId="11" fillId="0" borderId="11" xfId="0" applyFont="1" applyBorder="1" applyAlignment="1">
      <alignment vertical="center"/>
    </xf>
    <xf numFmtId="0" fontId="11" fillId="0" borderId="9" xfId="0" applyFont="1" applyBorder="1" applyAlignment="1">
      <alignment vertical="center"/>
    </xf>
    <xf numFmtId="0" fontId="11" fillId="2" borderId="12" xfId="0" applyFont="1" applyFill="1" applyBorder="1" applyAlignment="1">
      <alignment vertical="center"/>
    </xf>
    <xf numFmtId="0" fontId="11" fillId="2" borderId="7" xfId="0" applyFont="1" applyFill="1" applyBorder="1" applyAlignment="1">
      <alignment vertical="center"/>
    </xf>
    <xf numFmtId="0" fontId="11" fillId="2" borderId="6" xfId="0" applyFont="1" applyFill="1" applyBorder="1" applyAlignment="1">
      <alignment vertical="center" wrapText="1" readingOrder="2"/>
    </xf>
    <xf numFmtId="0" fontId="11" fillId="2" borderId="46" xfId="0" applyFont="1" applyFill="1" applyBorder="1" applyAlignment="1">
      <alignment vertical="center" wrapText="1" readingOrder="2"/>
    </xf>
    <xf numFmtId="0" fontId="11" fillId="2" borderId="47" xfId="0" applyFont="1" applyFill="1" applyBorder="1" applyAlignment="1">
      <alignment vertical="center" wrapText="1" readingOrder="2"/>
    </xf>
    <xf numFmtId="0" fontId="11" fillId="2" borderId="11" xfId="0" applyFont="1" applyFill="1" applyBorder="1" applyAlignment="1">
      <alignment vertical="center" wrapText="1" readingOrder="2"/>
    </xf>
    <xf numFmtId="0" fontId="11" fillId="2" borderId="39" xfId="0" applyFont="1" applyFill="1" applyBorder="1" applyAlignment="1">
      <alignment vertical="center" wrapText="1" readingOrder="2"/>
    </xf>
    <xf numFmtId="0" fontId="11" fillId="2" borderId="26" xfId="0" applyFont="1" applyFill="1" applyBorder="1" applyAlignment="1">
      <alignment vertical="center" wrapText="1" readingOrder="2"/>
    </xf>
    <xf numFmtId="0" fontId="11" fillId="2" borderId="22" xfId="0" applyFont="1" applyFill="1" applyBorder="1" applyAlignment="1">
      <alignment vertical="center" wrapText="1" readingOrder="2"/>
    </xf>
    <xf numFmtId="0" fontId="14" fillId="0" borderId="36" xfId="0" applyFont="1" applyBorder="1" applyAlignment="1">
      <alignment vertical="center" wrapText="1" readingOrder="2"/>
    </xf>
    <xf numFmtId="0" fontId="14" fillId="0" borderId="24" xfId="0" applyFont="1" applyBorder="1" applyAlignment="1">
      <alignment vertical="center" wrapText="1" readingOrder="2"/>
    </xf>
    <xf numFmtId="0" fontId="14" fillId="0" borderId="37" xfId="0" applyFont="1" applyBorder="1" applyAlignment="1">
      <alignment vertical="center" wrapText="1" readingOrder="2"/>
    </xf>
    <xf numFmtId="0" fontId="14" fillId="3" borderId="34" xfId="0" applyFont="1" applyFill="1" applyBorder="1" applyAlignment="1"/>
    <xf numFmtId="0" fontId="14" fillId="3" borderId="35" xfId="0" applyFont="1" applyFill="1" applyBorder="1" applyAlignment="1"/>
    <xf numFmtId="0" fontId="14" fillId="3" borderId="38" xfId="0" applyFont="1" applyFill="1" applyBorder="1" applyAlignment="1"/>
    <xf numFmtId="0" fontId="11" fillId="0" borderId="12" xfId="0" applyFont="1" applyFill="1" applyBorder="1" applyAlignment="1">
      <alignment wrapText="1"/>
    </xf>
    <xf numFmtId="0" fontId="11" fillId="0" borderId="7" xfId="0" applyFont="1" applyFill="1" applyBorder="1" applyAlignment="1">
      <alignment wrapText="1"/>
    </xf>
    <xf numFmtId="0" fontId="11" fillId="2" borderId="11" xfId="0" applyFont="1" applyFill="1" applyBorder="1" applyAlignment="1"/>
    <xf numFmtId="0" fontId="11" fillId="2" borderId="9" xfId="0" applyFont="1" applyFill="1" applyBorder="1" applyAlignment="1"/>
    <xf numFmtId="0" fontId="11" fillId="2" borderId="10" xfId="0" applyFont="1" applyFill="1" applyBorder="1" applyAlignment="1"/>
    <xf numFmtId="0" fontId="14" fillId="3" borderId="23" xfId="0" applyFont="1" applyFill="1" applyBorder="1" applyAlignment="1">
      <alignment vertical="center"/>
    </xf>
    <xf numFmtId="0" fontId="14" fillId="3" borderId="24" xfId="0" applyFont="1" applyFill="1" applyBorder="1" applyAlignment="1">
      <alignment vertical="center"/>
    </xf>
    <xf numFmtId="0" fontId="14" fillId="3" borderId="25" xfId="0" applyFont="1" applyFill="1" applyBorder="1" applyAlignment="1">
      <alignment vertical="center"/>
    </xf>
    <xf numFmtId="0" fontId="11" fillId="2" borderId="10" xfId="0" applyFont="1" applyFill="1" applyBorder="1" applyAlignment="1">
      <alignment vertical="center" wrapText="1" readingOrder="2"/>
    </xf>
    <xf numFmtId="0" fontId="11" fillId="2" borderId="43" xfId="0" applyFont="1" applyFill="1" applyBorder="1" applyAlignment="1">
      <alignment vertical="center" wrapText="1" readingOrder="2"/>
    </xf>
    <xf numFmtId="0" fontId="11" fillId="2" borderId="49" xfId="0" applyFont="1" applyFill="1" applyBorder="1" applyAlignment="1">
      <alignment vertical="center" wrapText="1" readingOrder="2"/>
    </xf>
    <xf numFmtId="0" fontId="11" fillId="2" borderId="53" xfId="0" applyFont="1" applyFill="1" applyBorder="1" applyAlignment="1">
      <alignment vertical="center" wrapText="1" readingOrder="2"/>
    </xf>
    <xf numFmtId="0" fontId="14" fillId="0" borderId="25" xfId="0" applyFont="1" applyBorder="1" applyAlignment="1">
      <alignment vertical="center" wrapText="1" readingOrder="2"/>
    </xf>
    <xf numFmtId="0" fontId="14" fillId="0" borderId="29" xfId="0" applyFont="1" applyBorder="1" applyAlignment="1">
      <alignment vertical="center" wrapText="1" readingOrder="2"/>
    </xf>
    <xf numFmtId="0" fontId="14" fillId="0" borderId="15" xfId="0" applyFont="1" applyBorder="1" applyAlignment="1">
      <alignment vertical="center" wrapText="1" readingOrder="2"/>
    </xf>
    <xf numFmtId="0" fontId="14" fillId="0" borderId="8" xfId="0" applyFont="1" applyBorder="1" applyAlignment="1">
      <alignment vertical="center" wrapText="1" readingOrder="2"/>
    </xf>
    <xf numFmtId="0" fontId="14" fillId="0" borderId="0" xfId="0" applyFont="1" applyBorder="1" applyAlignment="1">
      <alignment vertical="center" wrapText="1" readingOrder="2"/>
    </xf>
    <xf numFmtId="0" fontId="14" fillId="0" borderId="9" xfId="0" applyFont="1" applyBorder="1" applyAlignment="1">
      <alignment vertical="center" wrapText="1" readingOrder="2"/>
    </xf>
    <xf numFmtId="0" fontId="14" fillId="0" borderId="44" xfId="0" applyFont="1" applyBorder="1" applyAlignment="1">
      <alignment vertical="center" wrapText="1" readingOrder="2"/>
    </xf>
    <xf numFmtId="0" fontId="14" fillId="0" borderId="11" xfId="0" applyFont="1" applyBorder="1" applyAlignment="1">
      <alignment vertical="center" wrapText="1" readingOrder="2"/>
    </xf>
    <xf numFmtId="0" fontId="14" fillId="0" borderId="6" xfId="0" applyFont="1" applyBorder="1" applyAlignment="1">
      <alignment vertical="center" wrapText="1" readingOrder="2"/>
    </xf>
    <xf numFmtId="0" fontId="11" fillId="0" borderId="33" xfId="0" applyFont="1" applyBorder="1" applyAlignment="1">
      <alignment vertical="center" wrapText="1" readingOrder="2"/>
    </xf>
    <xf numFmtId="0" fontId="11" fillId="0" borderId="7" xfId="0" applyFont="1" applyBorder="1" applyAlignment="1">
      <alignment vertical="center" wrapText="1" readingOrder="2"/>
    </xf>
    <xf numFmtId="0" fontId="11" fillId="0" borderId="0" xfId="0" applyFont="1" applyBorder="1" applyAlignment="1">
      <alignment vertical="center" wrapText="1"/>
    </xf>
    <xf numFmtId="0" fontId="0" fillId="0" borderId="0" xfId="0" applyAlignment="1"/>
    <xf numFmtId="0" fontId="12" fillId="3" borderId="4" xfId="0" applyFont="1" applyFill="1" applyBorder="1" applyAlignment="1"/>
    <xf numFmtId="0" fontId="12" fillId="3" borderId="0" xfId="0" applyFont="1" applyFill="1" applyBorder="1" applyAlignment="1"/>
    <xf numFmtId="0" fontId="11" fillId="0" borderId="12" xfId="0" applyFont="1" applyFill="1" applyBorder="1" applyAlignment="1">
      <alignment vertical="center"/>
    </xf>
    <xf numFmtId="0" fontId="11" fillId="0" borderId="27" xfId="0" applyFont="1" applyBorder="1" applyAlignment="1">
      <alignment vertical="center" wrapText="1"/>
    </xf>
    <xf numFmtId="0" fontId="11" fillId="0" borderId="27" xfId="0" applyFont="1" applyBorder="1" applyAlignment="1">
      <alignment vertical="center"/>
    </xf>
    <xf numFmtId="0" fontId="14" fillId="3" borderId="34"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8" xfId="0" applyFont="1" applyFill="1" applyBorder="1" applyAlignment="1">
      <alignment horizontal="center" vertical="center"/>
    </xf>
    <xf numFmtId="0" fontId="11" fillId="0" borderId="6" xfId="0" applyFont="1" applyFill="1" applyBorder="1" applyAlignment="1">
      <alignment vertical="center"/>
    </xf>
    <xf numFmtId="0" fontId="14" fillId="3" borderId="6" xfId="0" applyFont="1" applyFill="1" applyBorder="1" applyAlignment="1">
      <alignment horizontal="center"/>
    </xf>
    <xf numFmtId="0" fontId="11" fillId="3" borderId="23" xfId="0" applyFont="1" applyFill="1" applyBorder="1" applyAlignment="1"/>
    <xf numFmtId="0" fontId="11" fillId="3" borderId="24" xfId="0" applyFont="1" applyFill="1" applyBorder="1" applyAlignment="1"/>
    <xf numFmtId="0" fontId="11" fillId="3" borderId="25" xfId="0" applyFont="1" applyFill="1" applyBorder="1" applyAlignment="1"/>
    <xf numFmtId="0" fontId="11" fillId="6" borderId="6" xfId="0" applyFont="1" applyFill="1" applyBorder="1" applyAlignment="1">
      <alignment wrapText="1"/>
    </xf>
    <xf numFmtId="0" fontId="11" fillId="6" borderId="6" xfId="0" applyFont="1" applyFill="1" applyBorder="1" applyAlignment="1">
      <alignment vertical="center" wrapText="1" readingOrder="2"/>
    </xf>
    <xf numFmtId="0" fontId="11" fillId="6" borderId="10" xfId="0" applyFont="1" applyFill="1" applyBorder="1" applyAlignment="1">
      <alignment vertical="center" wrapText="1" readingOrder="2"/>
    </xf>
    <xf numFmtId="0" fontId="11" fillId="6" borderId="42" xfId="0" applyFont="1" applyFill="1" applyBorder="1" applyAlignment="1">
      <alignment vertical="center" wrapText="1" readingOrder="2"/>
    </xf>
    <xf numFmtId="0" fontId="11" fillId="6" borderId="43" xfId="0" applyFont="1" applyFill="1" applyBorder="1" applyAlignment="1">
      <alignment vertical="center" wrapText="1" readingOrder="2"/>
    </xf>
    <xf numFmtId="0" fontId="11" fillId="0" borderId="55" xfId="0" applyFont="1" applyBorder="1" applyAlignment="1"/>
    <xf numFmtId="0" fontId="11" fillId="0" borderId="56" xfId="0" applyFont="1" applyBorder="1" applyAlignment="1"/>
    <xf numFmtId="0" fontId="11" fillId="0" borderId="57" xfId="0" applyFont="1" applyBorder="1" applyAlignment="1"/>
    <xf numFmtId="0" fontId="11" fillId="0" borderId="10" xfId="0" applyFont="1" applyFill="1" applyBorder="1" applyAlignment="1"/>
    <xf numFmtId="0" fontId="11" fillId="0" borderId="42" xfId="0" applyFont="1" applyFill="1" applyBorder="1" applyAlignment="1"/>
    <xf numFmtId="0" fontId="11" fillId="0" borderId="43" xfId="0" applyFont="1" applyFill="1" applyBorder="1" applyAlignment="1"/>
    <xf numFmtId="0" fontId="14" fillId="3" borderId="37" xfId="0" applyFont="1" applyFill="1" applyBorder="1" applyAlignment="1"/>
    <xf numFmtId="0" fontId="11" fillId="0" borderId="55" xfId="0" applyFont="1" applyBorder="1" applyAlignment="1">
      <alignment vertical="center" wrapText="1" readingOrder="2"/>
    </xf>
    <xf numFmtId="0" fontId="11" fillId="0" borderId="56" xfId="0" applyFont="1" applyBorder="1" applyAlignment="1">
      <alignment vertical="center" wrapText="1" readingOrder="2"/>
    </xf>
    <xf numFmtId="0" fontId="11" fillId="0" borderId="57" xfId="0" applyFont="1" applyBorder="1" applyAlignment="1">
      <alignment vertical="center" wrapText="1" readingOrder="2"/>
    </xf>
    <xf numFmtId="0" fontId="15" fillId="0" borderId="10" xfId="0" applyFont="1" applyBorder="1" applyAlignment="1">
      <alignment vertical="center" wrapText="1" readingOrder="2"/>
    </xf>
    <xf numFmtId="0" fontId="15" fillId="0" borderId="42" xfId="0" applyFont="1" applyBorder="1" applyAlignment="1">
      <alignment vertical="center" wrapText="1" readingOrder="2"/>
    </xf>
    <xf numFmtId="0" fontId="15" fillId="0" borderId="43" xfId="0" applyFont="1" applyBorder="1" applyAlignment="1">
      <alignment vertical="center" wrapText="1" readingOrder="2"/>
    </xf>
    <xf numFmtId="0" fontId="17" fillId="6" borderId="49" xfId="0" applyFont="1" applyFill="1" applyBorder="1" applyAlignment="1">
      <alignment vertical="center" wrapText="1" readingOrder="2"/>
    </xf>
    <xf numFmtId="0" fontId="17" fillId="6" borderId="54" xfId="0" applyFont="1" applyFill="1" applyBorder="1" applyAlignment="1">
      <alignment vertical="center" wrapText="1" readingOrder="2"/>
    </xf>
    <xf numFmtId="0" fontId="17" fillId="6" borderId="53" xfId="0" applyFont="1" applyFill="1" applyBorder="1" applyAlignment="1">
      <alignment vertical="center" wrapText="1" readingOrder="2"/>
    </xf>
    <xf numFmtId="0" fontId="11" fillId="0" borderId="4" xfId="0" applyFont="1" applyFill="1" applyBorder="1" applyAlignment="1">
      <alignment vertical="center" readingOrder="2"/>
    </xf>
    <xf numFmtId="0" fontId="11" fillId="0" borderId="66" xfId="0" applyFont="1" applyBorder="1" applyAlignment="1">
      <alignment vertical="center" wrapText="1" readingOrder="2"/>
    </xf>
    <xf numFmtId="0" fontId="0" fillId="0" borderId="16" xfId="0" applyBorder="1" applyAlignment="1"/>
    <xf numFmtId="0" fontId="11" fillId="0" borderId="65" xfId="0" applyFont="1" applyBorder="1" applyAlignment="1">
      <alignment vertical="center" wrapText="1" readingOrder="2"/>
    </xf>
    <xf numFmtId="0" fontId="11" fillId="0" borderId="42" xfId="0" applyFont="1" applyBorder="1" applyAlignment="1">
      <alignment vertical="center" wrapText="1" readingOrder="2"/>
    </xf>
    <xf numFmtId="0" fontId="11" fillId="0" borderId="43" xfId="0" applyFont="1" applyBorder="1" applyAlignment="1">
      <alignment vertical="center" wrapText="1" readingOrder="2"/>
    </xf>
    <xf numFmtId="0" fontId="11" fillId="0" borderId="64" xfId="0" applyFont="1" applyBorder="1" applyAlignment="1">
      <alignment vertical="center" wrapText="1" readingOrder="2"/>
    </xf>
    <xf numFmtId="0" fontId="11" fillId="0" borderId="54" xfId="0" applyFont="1" applyBorder="1" applyAlignment="1">
      <alignment vertical="center" wrapText="1" readingOrder="2"/>
    </xf>
    <xf numFmtId="0" fontId="11" fillId="0" borderId="53" xfId="0" applyFont="1" applyBorder="1" applyAlignment="1">
      <alignment vertical="center" wrapText="1" readingOrder="2"/>
    </xf>
    <xf numFmtId="0" fontId="11" fillId="2" borderId="42" xfId="0" applyFont="1" applyFill="1" applyBorder="1" applyAlignment="1"/>
    <xf numFmtId="0" fontId="11" fillId="2" borderId="43" xfId="0" applyFont="1" applyFill="1" applyBorder="1" applyAlignment="1"/>
    <xf numFmtId="0" fontId="11" fillId="0" borderId="50"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11" fillId="2" borderId="49" xfId="0" applyFont="1" applyFill="1" applyBorder="1" applyAlignment="1"/>
    <xf numFmtId="0" fontId="11" fillId="2" borderId="54" xfId="0" applyFont="1" applyFill="1" applyBorder="1" applyAlignment="1"/>
    <xf numFmtId="0" fontId="11" fillId="2" borderId="53" xfId="0" applyFont="1" applyFill="1" applyBorder="1" applyAlignment="1"/>
    <xf numFmtId="0" fontId="0" fillId="0" borderId="8" xfId="0" applyBorder="1" applyAlignment="1">
      <alignment wrapText="1" readingOrder="2"/>
    </xf>
    <xf numFmtId="0" fontId="11" fillId="0" borderId="49" xfId="0" applyFont="1" applyBorder="1" applyAlignment="1">
      <alignment vertical="center" wrapText="1" readingOrder="2"/>
    </xf>
    <xf numFmtId="0" fontId="11" fillId="6" borderId="10" xfId="0" applyFont="1" applyFill="1" applyBorder="1" applyAlignment="1">
      <alignment wrapText="1"/>
    </xf>
    <xf numFmtId="0" fontId="11" fillId="6" borderId="42" xfId="0" applyFont="1" applyFill="1" applyBorder="1" applyAlignment="1">
      <alignment wrapText="1"/>
    </xf>
    <xf numFmtId="0" fontId="11" fillId="6" borderId="43" xfId="0" applyFont="1" applyFill="1" applyBorder="1" applyAlignment="1">
      <alignment wrapText="1"/>
    </xf>
    <xf numFmtId="0" fontId="11" fillId="0" borderId="51" xfId="0" applyFont="1" applyBorder="1" applyAlignment="1">
      <alignment vertical="center" wrapText="1" readingOrder="2"/>
    </xf>
    <xf numFmtId="0" fontId="11" fillId="0" borderId="9" xfId="0" applyFont="1" applyBorder="1" applyAlignment="1">
      <alignment vertical="center" wrapText="1" readingOrder="2"/>
    </xf>
    <xf numFmtId="0" fontId="11" fillId="0" borderId="63" xfId="0" applyFont="1" applyBorder="1" applyAlignment="1">
      <alignment vertical="center" wrapText="1" readingOrder="2"/>
    </xf>
    <xf numFmtId="0" fontId="11" fillId="0" borderId="50" xfId="0" applyFont="1" applyBorder="1" applyAlignment="1">
      <alignment vertical="center" wrapText="1" readingOrder="2"/>
    </xf>
    <xf numFmtId="0" fontId="11" fillId="0" borderId="44" xfId="0" applyFont="1" applyBorder="1" applyAlignment="1">
      <alignment vertical="center" wrapText="1" readingOrder="2"/>
    </xf>
    <xf numFmtId="0" fontId="14" fillId="0" borderId="61" xfId="0" applyFont="1" applyBorder="1" applyAlignment="1">
      <alignment vertical="center" wrapText="1" readingOrder="2"/>
    </xf>
    <xf numFmtId="0" fontId="14" fillId="0" borderId="62" xfId="0" applyFont="1" applyBorder="1" applyAlignment="1">
      <alignment vertical="center" wrapText="1" readingOrder="2"/>
    </xf>
    <xf numFmtId="0" fontId="14" fillId="0" borderId="63" xfId="0" applyFont="1" applyBorder="1" applyAlignment="1">
      <alignment vertical="center" wrapText="1" readingOrder="2"/>
    </xf>
    <xf numFmtId="0" fontId="11" fillId="2" borderId="55" xfId="0" applyFont="1" applyFill="1" applyBorder="1" applyAlignment="1"/>
    <xf numFmtId="0" fontId="11" fillId="2" borderId="56" xfId="0" applyFont="1" applyFill="1" applyBorder="1" applyAlignment="1"/>
    <xf numFmtId="0" fontId="11" fillId="2" borderId="57" xfId="0" applyFont="1" applyFill="1" applyBorder="1" applyAlignment="1"/>
    <xf numFmtId="0" fontId="11" fillId="0" borderId="49" xfId="0" applyFont="1" applyFill="1" applyBorder="1" applyAlignment="1">
      <alignment wrapText="1"/>
    </xf>
    <xf numFmtId="0" fontId="11" fillId="0" borderId="54" xfId="0" applyFont="1" applyFill="1" applyBorder="1" applyAlignment="1">
      <alignment wrapText="1"/>
    </xf>
    <xf numFmtId="0" fontId="11" fillId="0" borderId="53" xfId="0" applyFont="1" applyFill="1" applyBorder="1" applyAlignment="1">
      <alignment wrapText="1"/>
    </xf>
    <xf numFmtId="0" fontId="11" fillId="0" borderId="49" xfId="0" applyFont="1" applyBorder="1" applyAlignment="1"/>
    <xf numFmtId="0" fontId="11" fillId="0" borderId="54" xfId="0" applyFont="1" applyBorder="1" applyAlignment="1"/>
    <xf numFmtId="0" fontId="11" fillId="0" borderId="53" xfId="0" applyFont="1" applyBorder="1" applyAlignment="1"/>
    <xf numFmtId="0" fontId="11" fillId="2" borderId="42" xfId="0" applyFont="1" applyFill="1" applyBorder="1" applyAlignment="1">
      <alignment vertical="center" wrapText="1" readingOrder="2"/>
    </xf>
    <xf numFmtId="0" fontId="11" fillId="2" borderId="58" xfId="0" applyFont="1" applyFill="1" applyBorder="1" applyAlignment="1">
      <alignment vertical="center" wrapText="1" readingOrder="2"/>
    </xf>
    <xf numFmtId="0" fontId="11" fillId="2" borderId="54" xfId="0" applyFont="1" applyFill="1" applyBorder="1" applyAlignment="1">
      <alignment vertical="center" wrapText="1" readingOrder="2"/>
    </xf>
    <xf numFmtId="0" fontId="11" fillId="2" borderId="60" xfId="0" applyFont="1" applyFill="1" applyBorder="1" applyAlignment="1">
      <alignment vertical="center" wrapText="1" readingOrder="2"/>
    </xf>
    <xf numFmtId="0" fontId="11" fillId="2" borderId="55" xfId="0" applyFont="1" applyFill="1" applyBorder="1" applyAlignment="1">
      <alignment vertical="center" wrapText="1" readingOrder="2"/>
    </xf>
    <xf numFmtId="0" fontId="11" fillId="2" borderId="56" xfId="0" applyFont="1" applyFill="1" applyBorder="1" applyAlignment="1">
      <alignment vertical="center" wrapText="1" readingOrder="2"/>
    </xf>
    <xf numFmtId="0" fontId="11" fillId="2" borderId="57" xfId="0" applyFont="1" applyFill="1" applyBorder="1" applyAlignment="1">
      <alignment vertical="center" wrapText="1" readingOrder="2"/>
    </xf>
    <xf numFmtId="0" fontId="11" fillId="2" borderId="59" xfId="0" applyFont="1" applyFill="1" applyBorder="1" applyAlignment="1">
      <alignment vertical="center" wrapText="1" readingOrder="2"/>
    </xf>
    <xf numFmtId="0" fontId="11" fillId="0" borderId="42" xfId="0" applyFont="1" applyBorder="1" applyAlignment="1">
      <alignment vertical="center"/>
    </xf>
    <xf numFmtId="0" fontId="11" fillId="0" borderId="43" xfId="0" applyFont="1" applyBorder="1" applyAlignment="1">
      <alignment vertical="center"/>
    </xf>
    <xf numFmtId="0" fontId="11" fillId="2" borderId="49" xfId="0" applyFont="1" applyFill="1" applyBorder="1" applyAlignment="1">
      <alignment vertical="center"/>
    </xf>
    <xf numFmtId="0" fontId="11" fillId="2" borderId="54" xfId="0" applyFont="1" applyFill="1" applyBorder="1" applyAlignment="1">
      <alignment vertical="center"/>
    </xf>
    <xf numFmtId="0" fontId="11" fillId="2" borderId="53" xfId="0" applyFont="1" applyFill="1" applyBorder="1" applyAlignment="1">
      <alignment vertical="center"/>
    </xf>
    <xf numFmtId="0" fontId="11" fillId="0" borderId="49" xfId="0" applyFont="1" applyBorder="1" applyAlignment="1">
      <alignment vertical="center" wrapText="1"/>
    </xf>
    <xf numFmtId="0" fontId="11" fillId="0" borderId="54" xfId="0" applyFont="1" applyBorder="1" applyAlignment="1">
      <alignment vertical="center" wrapText="1"/>
    </xf>
    <xf numFmtId="0" fontId="11" fillId="0" borderId="53" xfId="0" applyFont="1" applyBorder="1" applyAlignment="1">
      <alignment vertical="center" wrapText="1"/>
    </xf>
    <xf numFmtId="0" fontId="11" fillId="2" borderId="55" xfId="0" applyFont="1" applyFill="1" applyBorder="1" applyAlignment="1">
      <alignment vertical="center" wrapText="1"/>
    </xf>
    <xf numFmtId="0" fontId="11" fillId="2" borderId="56" xfId="0" applyFont="1" applyFill="1" applyBorder="1" applyAlignment="1">
      <alignment vertical="center" wrapText="1"/>
    </xf>
    <xf numFmtId="0" fontId="11" fillId="2" borderId="57" xfId="0" applyFont="1" applyFill="1" applyBorder="1" applyAlignment="1">
      <alignment vertical="center" wrapText="1"/>
    </xf>
    <xf numFmtId="0" fontId="11" fillId="2" borderId="10" xfId="0" applyFont="1" applyFill="1" applyBorder="1" applyAlignment="1">
      <alignment vertical="center" wrapText="1"/>
    </xf>
    <xf numFmtId="0" fontId="11" fillId="2" borderId="42" xfId="0" applyFont="1" applyFill="1" applyBorder="1" applyAlignment="1">
      <alignment vertical="center" wrapText="1"/>
    </xf>
    <xf numFmtId="0" fontId="11" fillId="2" borderId="43" xfId="0" applyFont="1" applyFill="1" applyBorder="1" applyAlignment="1">
      <alignment vertical="center" wrapText="1"/>
    </xf>
    <xf numFmtId="0" fontId="11" fillId="2" borderId="49" xfId="0" applyFont="1" applyFill="1" applyBorder="1" applyAlignment="1">
      <alignment vertical="center" wrapText="1"/>
    </xf>
    <xf numFmtId="0" fontId="11" fillId="2" borderId="54" xfId="0" applyFont="1" applyFill="1" applyBorder="1" applyAlignment="1">
      <alignment vertical="center" wrapText="1"/>
    </xf>
    <xf numFmtId="0" fontId="11" fillId="2" borderId="53" xfId="0" applyFont="1" applyFill="1" applyBorder="1" applyAlignment="1">
      <alignment vertical="center" wrapText="1"/>
    </xf>
    <xf numFmtId="0" fontId="11" fillId="2" borderId="55" xfId="0" applyFont="1" applyFill="1" applyBorder="1" applyAlignment="1" applyProtection="1">
      <alignment vertical="center"/>
      <protection locked="0"/>
    </xf>
    <xf numFmtId="0" fontId="11" fillId="2" borderId="56" xfId="0" applyFont="1" applyFill="1" applyBorder="1" applyAlignment="1" applyProtection="1">
      <alignment vertical="center"/>
      <protection locked="0"/>
    </xf>
    <xf numFmtId="0" fontId="11" fillId="2" borderId="57" xfId="0" applyFont="1" applyFill="1" applyBorder="1" applyAlignment="1" applyProtection="1">
      <alignment vertical="center"/>
      <protection locked="0"/>
    </xf>
    <xf numFmtId="0" fontId="11" fillId="2" borderId="10" xfId="0" applyFont="1" applyFill="1" applyBorder="1" applyAlignment="1">
      <alignmen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4" fillId="3" borderId="10" xfId="0" applyFont="1" applyFill="1" applyBorder="1" applyAlignment="1">
      <alignment horizontal="center"/>
    </xf>
    <xf numFmtId="0" fontId="14" fillId="3" borderId="42" xfId="0" applyFont="1" applyFill="1" applyBorder="1" applyAlignment="1">
      <alignment horizontal="center"/>
    </xf>
    <xf numFmtId="0" fontId="14" fillId="3" borderId="43" xfId="0" applyFont="1" applyFill="1" applyBorder="1" applyAlignment="1">
      <alignment horizontal="center"/>
    </xf>
    <xf numFmtId="0" fontId="11" fillId="0" borderId="10" xfId="0" applyFont="1" applyFill="1" applyBorder="1" applyAlignment="1">
      <alignment vertical="center"/>
    </xf>
    <xf numFmtId="0" fontId="11" fillId="0" borderId="42" xfId="0" applyFont="1" applyFill="1" applyBorder="1" applyAlignment="1">
      <alignment vertical="center"/>
    </xf>
    <xf numFmtId="0" fontId="11" fillId="0" borderId="43" xfId="0" applyFont="1" applyFill="1" applyBorder="1" applyAlignment="1">
      <alignment vertical="center"/>
    </xf>
    <xf numFmtId="0" fontId="11" fillId="0" borderId="49" xfId="0" applyFont="1" applyFill="1" applyBorder="1" applyAlignment="1">
      <alignment vertical="center"/>
    </xf>
    <xf numFmtId="0" fontId="11" fillId="0" borderId="54" xfId="0" applyFont="1" applyFill="1" applyBorder="1" applyAlignment="1">
      <alignment vertical="center"/>
    </xf>
    <xf numFmtId="0" fontId="11" fillId="0" borderId="53" xfId="0" applyFont="1" applyFill="1" applyBorder="1" applyAlignment="1">
      <alignment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6" fontId="11" fillId="0" borderId="11" xfId="0" applyNumberFormat="1" applyFont="1" applyBorder="1" applyAlignment="1">
      <alignment vertical="center"/>
    </xf>
    <xf numFmtId="0" fontId="8" fillId="0" borderId="6" xfId="0" applyFont="1" applyFill="1" applyBorder="1" applyAlignment="1">
      <alignment horizontal="center" vertical="center" wrapText="1" readingOrder="2"/>
    </xf>
    <xf numFmtId="0" fontId="23" fillId="0" borderId="12" xfId="0" applyFont="1" applyFill="1" applyBorder="1" applyAlignment="1">
      <alignment wrapText="1"/>
    </xf>
    <xf numFmtId="0" fontId="23" fillId="0" borderId="7" xfId="0" applyFont="1" applyFill="1" applyBorder="1" applyAlignment="1">
      <alignment wrapText="1"/>
    </xf>
    <xf numFmtId="165" fontId="11" fillId="0" borderId="6" xfId="2" applyNumberFormat="1" applyFont="1" applyBorder="1" applyAlignment="1">
      <alignment vertical="center" wrapText="1" readingOrder="2"/>
    </xf>
    <xf numFmtId="165" fontId="11" fillId="0" borderId="10" xfId="2" applyNumberFormat="1" applyFont="1" applyBorder="1" applyAlignment="1">
      <alignment vertical="center" wrapText="1" readingOrder="2"/>
    </xf>
    <xf numFmtId="165" fontId="11" fillId="6" borderId="36" xfId="2" applyNumberFormat="1" applyFont="1" applyFill="1" applyBorder="1" applyAlignment="1">
      <alignment horizontal="center"/>
    </xf>
    <xf numFmtId="165" fontId="11" fillId="6" borderId="24" xfId="2" applyNumberFormat="1" applyFont="1" applyFill="1" applyBorder="1" applyAlignment="1">
      <alignment horizont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1" fontId="11" fillId="0" borderId="55" xfId="0" applyNumberFormat="1" applyFont="1" applyBorder="1" applyAlignment="1">
      <alignment vertical="center"/>
    </xf>
    <xf numFmtId="1" fontId="11" fillId="0" borderId="56" xfId="0" applyNumberFormat="1" applyFont="1" applyBorder="1" applyAlignment="1">
      <alignment vertical="center"/>
    </xf>
    <xf numFmtId="1" fontId="11" fillId="0" borderId="57" xfId="0" applyNumberFormat="1" applyFont="1" applyBorder="1" applyAlignment="1">
      <alignmen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2207439</xdr:colOff>
      <xdr:row>1</xdr:row>
      <xdr:rowOff>127774</xdr:rowOff>
    </xdr:from>
    <xdr:to>
      <xdr:col>9</xdr:col>
      <xdr:colOff>456127</xdr:colOff>
      <xdr:row>12</xdr:row>
      <xdr:rowOff>0</xdr:rowOff>
    </xdr:to>
    <xdr:sp macro="" textlink="">
      <xdr:nvSpPr>
        <xdr:cNvPr id="2" name="TextBox 4">
          <a:extLst>
            <a:ext uri="{FF2B5EF4-FFF2-40B4-BE49-F238E27FC236}">
              <a16:creationId xmlns:a16="http://schemas.microsoft.com/office/drawing/2014/main" id="{00000000-0008-0000-0000-000002000000}"/>
            </a:ext>
          </a:extLst>
        </xdr:cNvPr>
        <xdr:cNvSpPr txBox="1"/>
      </xdr:nvSpPr>
      <xdr:spPr>
        <a:xfrm>
          <a:off x="11178544248" y="461149"/>
          <a:ext cx="11631313" cy="2269351"/>
        </a:xfrm>
        <a:prstGeom prst="rect">
          <a:avLst/>
        </a:prstGeom>
        <a:noFill/>
        <a:ln w="60325">
          <a:solidFill>
            <a:schemeClr val="tx2"/>
          </a:solidFill>
        </a:ln>
      </xdr:spPr>
      <xdr:txBody>
        <a:bodyPr wrap="square" rtlCol="1">
          <a:noAutofit/>
        </a:bodyPr>
        <a:lstStyle>
          <a:defPPr>
            <a:defRPr lang="he-IL"/>
          </a:defPPr>
          <a:lvl1pPr marL="0" algn="r" defTabSz="914400" rtl="1" eaLnBrk="1" latinLnBrk="0" hangingPunct="1">
            <a:defRPr sz="1800" kern="1200">
              <a:solidFill>
                <a:schemeClr val="tx1"/>
              </a:solidFill>
              <a:latin typeface="+mn-lt"/>
              <a:ea typeface="+mn-ea"/>
              <a:cs typeface="+mn-cs"/>
            </a:defRPr>
          </a:lvl1pPr>
          <a:lvl2pPr marL="457200" algn="r" defTabSz="914400" rtl="1" eaLnBrk="1" latinLnBrk="0" hangingPunct="1">
            <a:defRPr sz="1800" kern="1200">
              <a:solidFill>
                <a:schemeClr val="tx1"/>
              </a:solidFill>
              <a:latin typeface="+mn-lt"/>
              <a:ea typeface="+mn-ea"/>
              <a:cs typeface="+mn-cs"/>
            </a:defRPr>
          </a:lvl2pPr>
          <a:lvl3pPr marL="914400" algn="r" defTabSz="914400" rtl="1" eaLnBrk="1" latinLnBrk="0" hangingPunct="1">
            <a:defRPr sz="1800" kern="1200">
              <a:solidFill>
                <a:schemeClr val="tx1"/>
              </a:solidFill>
              <a:latin typeface="+mn-lt"/>
              <a:ea typeface="+mn-ea"/>
              <a:cs typeface="+mn-cs"/>
            </a:defRPr>
          </a:lvl3pPr>
          <a:lvl4pPr marL="1371600" algn="r" defTabSz="914400" rtl="1" eaLnBrk="1" latinLnBrk="0" hangingPunct="1">
            <a:defRPr sz="1800" kern="1200">
              <a:solidFill>
                <a:schemeClr val="tx1"/>
              </a:solidFill>
              <a:latin typeface="+mn-lt"/>
              <a:ea typeface="+mn-ea"/>
              <a:cs typeface="+mn-cs"/>
            </a:defRPr>
          </a:lvl4pPr>
          <a:lvl5pPr marL="1828800" algn="r" defTabSz="914400" rtl="1" eaLnBrk="1" latinLnBrk="0" hangingPunct="1">
            <a:defRPr sz="1800" kern="1200">
              <a:solidFill>
                <a:schemeClr val="tx1"/>
              </a:solidFill>
              <a:latin typeface="+mn-lt"/>
              <a:ea typeface="+mn-ea"/>
              <a:cs typeface="+mn-cs"/>
            </a:defRPr>
          </a:lvl5pPr>
          <a:lvl6pPr marL="2286000" algn="r" defTabSz="914400" rtl="1" eaLnBrk="1" latinLnBrk="0" hangingPunct="1">
            <a:defRPr sz="1800" kern="1200">
              <a:solidFill>
                <a:schemeClr val="tx1"/>
              </a:solidFill>
              <a:latin typeface="+mn-lt"/>
              <a:ea typeface="+mn-ea"/>
              <a:cs typeface="+mn-cs"/>
            </a:defRPr>
          </a:lvl6pPr>
          <a:lvl7pPr marL="2743200" algn="r" defTabSz="914400" rtl="1" eaLnBrk="1" latinLnBrk="0" hangingPunct="1">
            <a:defRPr sz="1800" kern="1200">
              <a:solidFill>
                <a:schemeClr val="tx1"/>
              </a:solidFill>
              <a:latin typeface="+mn-lt"/>
              <a:ea typeface="+mn-ea"/>
              <a:cs typeface="+mn-cs"/>
            </a:defRPr>
          </a:lvl7pPr>
          <a:lvl8pPr marL="3200400" algn="r" defTabSz="914400" rtl="1" eaLnBrk="1" latinLnBrk="0" hangingPunct="1">
            <a:defRPr sz="1800" kern="1200">
              <a:solidFill>
                <a:schemeClr val="tx1"/>
              </a:solidFill>
              <a:latin typeface="+mn-lt"/>
              <a:ea typeface="+mn-ea"/>
              <a:cs typeface="+mn-cs"/>
            </a:defRPr>
          </a:lvl8pPr>
          <a:lvl9pPr marL="3657600" algn="r" defTabSz="914400" rtl="1" eaLnBrk="1" latinLnBrk="0" hangingPunct="1">
            <a:defRPr sz="1800" kern="1200">
              <a:solidFill>
                <a:schemeClr val="tx1"/>
              </a:solidFill>
              <a:latin typeface="+mn-lt"/>
              <a:ea typeface="+mn-ea"/>
              <a:cs typeface="+mn-cs"/>
            </a:defRPr>
          </a:lvl9pPr>
        </a:lstStyle>
        <a:p>
          <a:pPr algn="ctr">
            <a:lnSpc>
              <a:spcPct val="107000"/>
            </a:lnSpc>
            <a:spcAft>
              <a:spcPts val="800"/>
            </a:spcAft>
          </a:pPr>
          <a:r>
            <a:rPr lang="he-IL" sz="1900">
              <a:latin typeface="Calibri" panose="020F0502020204030204" pitchFamily="34" charset="0"/>
              <a:ea typeface="Calibri" panose="020F0502020204030204" pitchFamily="34" charset="0"/>
              <a:cs typeface="Calibri" panose="020F0502020204030204" pitchFamily="34" charset="0"/>
            </a:rPr>
            <a:t>השימוש בפורמט של 360 נועד להטמעת שימוש בשפה משותפת לקידום שיח מקצועי אחיד וברור</a:t>
          </a:r>
        </a:p>
        <a:p>
          <a:pPr algn="ctr">
            <a:lnSpc>
              <a:spcPct val="107000"/>
            </a:lnSpc>
            <a:spcAft>
              <a:spcPts val="800"/>
            </a:spcAft>
          </a:pPr>
          <a:r>
            <a:rPr lang="he-IL" sz="1900">
              <a:latin typeface="Calibri" panose="020F0502020204030204" pitchFamily="34" charset="0"/>
              <a:ea typeface="Calibri" panose="020F0502020204030204" pitchFamily="34" charset="0"/>
              <a:cs typeface="Calibri" panose="020F0502020204030204" pitchFamily="34" charset="0"/>
            </a:rPr>
            <a:t>פורמט זה</a:t>
          </a:r>
          <a:r>
            <a:rPr lang="he-IL" sz="1900" baseline="0">
              <a:latin typeface="Calibri" panose="020F0502020204030204" pitchFamily="34" charset="0"/>
              <a:ea typeface="Calibri" panose="020F0502020204030204" pitchFamily="34" charset="0"/>
              <a:cs typeface="Calibri" panose="020F0502020204030204" pitchFamily="34" charset="0"/>
            </a:rPr>
            <a:t> </a:t>
          </a:r>
          <a:r>
            <a:rPr lang="he-IL" sz="1900">
              <a:latin typeface="Calibri" panose="020F0502020204030204" pitchFamily="34" charset="0"/>
              <a:ea typeface="Calibri" panose="020F0502020204030204" pitchFamily="34" charset="0"/>
              <a:cs typeface="Calibri" panose="020F0502020204030204" pitchFamily="34" charset="0"/>
            </a:rPr>
            <a:t> מאפשר הגדרה ברורה  של אופן הפעלת התוכנית, השוואה בין התכניות השונות, ניתוח מעמיק של יעילות התכנית עבור מצבי סיכון ספציפיים ותכנון מיטבי של שירותים עבור המוטבים.</a:t>
          </a:r>
          <a:endParaRPr lang="en-US" sz="1900">
            <a:latin typeface="Calibri" panose="020F0502020204030204" pitchFamily="34" charset="0"/>
            <a:ea typeface="Calibri" panose="020F0502020204030204" pitchFamily="34" charset="0"/>
            <a:cs typeface="Calibri" panose="020F0502020204030204" pitchFamily="34" charset="0"/>
          </a:endParaRPr>
        </a:p>
        <a:p>
          <a:pPr algn="ctr">
            <a:lnSpc>
              <a:spcPct val="107000"/>
            </a:lnSpc>
            <a:spcAft>
              <a:spcPts val="800"/>
            </a:spcAft>
          </a:pPr>
          <a:r>
            <a:rPr lang="he-IL" sz="1900">
              <a:latin typeface="Calibri" panose="020F0502020204030204" pitchFamily="34" charset="0"/>
              <a:ea typeface="Calibri" panose="020F0502020204030204" pitchFamily="34" charset="0"/>
              <a:cs typeface="Calibri" panose="020F0502020204030204" pitchFamily="34" charset="0"/>
            </a:rPr>
            <a:t>הכרטיס  בנוי על פי מודל חשיבה תוצאתית, </a:t>
          </a:r>
          <a:r>
            <a:rPr lang="he-IL" sz="1900">
              <a:solidFill>
                <a:srgbClr val="000000"/>
              </a:solidFill>
              <a:latin typeface="Calibri" panose="020F0502020204030204" pitchFamily="34" charset="0"/>
              <a:ea typeface="Calibri" panose="020F0502020204030204" pitchFamily="34" charset="0"/>
              <a:cs typeface="Calibri" panose="020F0502020204030204" pitchFamily="34" charset="0"/>
            </a:rPr>
            <a:t>חשיבה ממוקדת מטרה.</a:t>
          </a:r>
          <a:r>
            <a:rPr lang="en-US" sz="1900">
              <a:solidFill>
                <a:srgbClr val="000000"/>
              </a:solidFill>
              <a:latin typeface="Calibri" panose="020F0502020204030204" pitchFamily="34" charset="0"/>
              <a:ea typeface="Calibri" panose="020F0502020204030204" pitchFamily="34" charset="0"/>
              <a:cs typeface="Calibri" panose="020F0502020204030204" pitchFamily="34" charset="0"/>
            </a:rPr>
            <a:t> </a:t>
          </a:r>
          <a:r>
            <a:rPr lang="he-IL" sz="1900">
              <a:latin typeface="Calibri" panose="020F0502020204030204" pitchFamily="34" charset="0"/>
              <a:ea typeface="Calibri" panose="020F0502020204030204" pitchFamily="34" charset="0"/>
              <a:cs typeface="Calibri" panose="020F0502020204030204" pitchFamily="34" charset="0"/>
            </a:rPr>
            <a:t>מהלך החשיבה כולל זיהוי של מערכת הלקוח, הגדרת הבעיות שמבקשים לפתור ותיעדופן, ניסוח של התוצאות הרצויות ושל אבני הדרך להשגתן, תכנון דרכי הפעולה להשגת התוצאות ויישומן והערכת המידה בה הושגו התוצאות כבסיס ללמידה מתמשכת ולשיפור דרכי הפעולה</a:t>
          </a:r>
          <a:r>
            <a:rPr lang="en-US" sz="1900">
              <a:latin typeface="Calibri" panose="020F0502020204030204" pitchFamily="34" charset="0"/>
              <a:ea typeface="Calibri" panose="020F0502020204030204" pitchFamily="34" charset="0"/>
              <a:cs typeface="Calibri" panose="020F0502020204030204" pitchFamily="34" charset="0"/>
            </a:rPr>
            <a:t>.</a:t>
          </a:r>
        </a:p>
      </xdr:txBody>
    </xdr:sp>
    <xdr:clientData/>
  </xdr:twoCellAnchor>
  <xdr:twoCellAnchor>
    <xdr:from>
      <xdr:col>13</xdr:col>
      <xdr:colOff>952500</xdr:colOff>
      <xdr:row>14</xdr:row>
      <xdr:rowOff>63500</xdr:rowOff>
    </xdr:from>
    <xdr:to>
      <xdr:col>14</xdr:col>
      <xdr:colOff>10508</xdr:colOff>
      <xdr:row>15</xdr:row>
      <xdr:rowOff>128069</xdr:rowOff>
    </xdr:to>
    <xdr:sp macro="" textlink="">
      <xdr:nvSpPr>
        <xdr:cNvPr id="3" name="לב 2"/>
        <xdr:cNvSpPr/>
      </xdr:nvSpPr>
      <xdr:spPr>
        <a:xfrm>
          <a:off x="11174560742" y="4524375"/>
          <a:ext cx="486758" cy="334444"/>
        </a:xfrm>
        <a:prstGeom prst="heart">
          <a:avLst/>
        </a:prstGeom>
        <a:solidFill>
          <a:srgbClr val="32A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952500</xdr:colOff>
      <xdr:row>1</xdr:row>
      <xdr:rowOff>63500</xdr:rowOff>
    </xdr:from>
    <xdr:to>
      <xdr:col>14</xdr:col>
      <xdr:colOff>10508</xdr:colOff>
      <xdr:row>2</xdr:row>
      <xdr:rowOff>128069</xdr:rowOff>
    </xdr:to>
    <xdr:sp macro="" textlink="">
      <xdr:nvSpPr>
        <xdr:cNvPr id="3" name="לב 2"/>
        <xdr:cNvSpPr/>
      </xdr:nvSpPr>
      <xdr:spPr>
        <a:xfrm>
          <a:off x="11226535492" y="3616325"/>
          <a:ext cx="486758" cy="331269"/>
        </a:xfrm>
        <a:prstGeom prst="heart">
          <a:avLst/>
        </a:prstGeom>
        <a:solidFill>
          <a:srgbClr val="32AEB8"/>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he-IL" sz="1800" b="1" i="0" u="none" strike="noStrike" kern="1200" cap="none" spc="0" normalizeH="0" baseline="0" noProof="0">
            <a:ln w="22225">
              <a:solidFill>
                <a:srgbClr val="ED7D31"/>
              </a:solidFill>
              <a:prstDash val="solid"/>
            </a:ln>
            <a:solidFill>
              <a:srgbClr val="ED7D31">
                <a:lumMod val="40000"/>
                <a:lumOff val="60000"/>
              </a:srgbClr>
            </a:solidFill>
            <a:effectLst/>
            <a:uLnTx/>
            <a:uFillTx/>
            <a:latin typeface="Calibri" panose="020F0502020204030204"/>
            <a:ea typeface="+mn-ea"/>
            <a:cs typeface="Arial" panose="020B0604020202020204" pitchFamily="34" charset="0"/>
          </a:endParaRPr>
        </a:p>
      </xdr:txBody>
    </xdr:sp>
    <xdr:clientData/>
  </xdr:twoCellAnchor>
  <xdr:twoCellAnchor>
    <xdr:from>
      <xdr:col>13</xdr:col>
      <xdr:colOff>952500</xdr:colOff>
      <xdr:row>1</xdr:row>
      <xdr:rowOff>63500</xdr:rowOff>
    </xdr:from>
    <xdr:to>
      <xdr:col>14</xdr:col>
      <xdr:colOff>10508</xdr:colOff>
      <xdr:row>2</xdr:row>
      <xdr:rowOff>128069</xdr:rowOff>
    </xdr:to>
    <xdr:sp macro="" textlink="">
      <xdr:nvSpPr>
        <xdr:cNvPr id="4" name="לב 3"/>
        <xdr:cNvSpPr/>
      </xdr:nvSpPr>
      <xdr:spPr>
        <a:xfrm>
          <a:off x="11226535492" y="3616325"/>
          <a:ext cx="486758" cy="331269"/>
        </a:xfrm>
        <a:prstGeom prst="heart">
          <a:avLst/>
        </a:prstGeom>
        <a:solidFill>
          <a:srgbClr val="32A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13</xdr:col>
      <xdr:colOff>952500</xdr:colOff>
      <xdr:row>1</xdr:row>
      <xdr:rowOff>63500</xdr:rowOff>
    </xdr:from>
    <xdr:to>
      <xdr:col>14</xdr:col>
      <xdr:colOff>10508</xdr:colOff>
      <xdr:row>2</xdr:row>
      <xdr:rowOff>128069</xdr:rowOff>
    </xdr:to>
    <xdr:sp macro="" textlink="">
      <xdr:nvSpPr>
        <xdr:cNvPr id="6" name="לב 5"/>
        <xdr:cNvSpPr/>
      </xdr:nvSpPr>
      <xdr:spPr>
        <a:xfrm>
          <a:off x="11226535492" y="3616325"/>
          <a:ext cx="486758" cy="331269"/>
        </a:xfrm>
        <a:prstGeom prst="heart">
          <a:avLst/>
        </a:prstGeom>
        <a:solidFill>
          <a:srgbClr val="32A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952500</xdr:colOff>
      <xdr:row>1</xdr:row>
      <xdr:rowOff>63500</xdr:rowOff>
    </xdr:from>
    <xdr:to>
      <xdr:col>14</xdr:col>
      <xdr:colOff>10508</xdr:colOff>
      <xdr:row>2</xdr:row>
      <xdr:rowOff>128069</xdr:rowOff>
    </xdr:to>
    <xdr:sp macro="" textlink="">
      <xdr:nvSpPr>
        <xdr:cNvPr id="3" name="לב 2"/>
        <xdr:cNvSpPr/>
      </xdr:nvSpPr>
      <xdr:spPr>
        <a:xfrm>
          <a:off x="11226535492" y="3616325"/>
          <a:ext cx="486758" cy="331269"/>
        </a:xfrm>
        <a:prstGeom prst="heart">
          <a:avLst/>
        </a:prstGeom>
        <a:solidFill>
          <a:srgbClr val="32A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952500</xdr:colOff>
      <xdr:row>1</xdr:row>
      <xdr:rowOff>63500</xdr:rowOff>
    </xdr:from>
    <xdr:to>
      <xdr:col>14</xdr:col>
      <xdr:colOff>10508</xdr:colOff>
      <xdr:row>2</xdr:row>
      <xdr:rowOff>128069</xdr:rowOff>
    </xdr:to>
    <xdr:sp macro="" textlink="">
      <xdr:nvSpPr>
        <xdr:cNvPr id="3" name="לב 2"/>
        <xdr:cNvSpPr/>
      </xdr:nvSpPr>
      <xdr:spPr>
        <a:xfrm>
          <a:off x="11226535492" y="3616325"/>
          <a:ext cx="486758" cy="331269"/>
        </a:xfrm>
        <a:prstGeom prst="heart">
          <a:avLst/>
        </a:prstGeom>
        <a:solidFill>
          <a:srgbClr val="32A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499;&#1512;&#1496;&#1497;&#1505;%20&#1508;&#1512;&#1493;&#1497;&#1497;&#1511;&#1496;%20&#1489;&#1493;&#1511;&#1512;%20&#1513;&#1500;%20&#1497;&#1495;&#1491;%20&#1488;&#1508;&#1512;&#1497;&#150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utif\OneDrive%20-%20Rashi%20Foundation\&#1502;&#1497;&#1494;&#1501;%20&#1492;&#1497;&#1504;&#1511;&#1493;&#1514;\&#1497;&#1510;&#1497;&#1488;&#1492;%20&#1502;&#1492;&#1497;&#1497;&#1513;&#1493;&#1489;&#1497;&#1501;%20-%20&#1502;&#1497;&#1494;&#1501;%202\&#1502;&#1497;&#1494;&#1501;%202\&#1499;&#1512;&#1496;&#1497;&#1505;&#1497;%20&#1514;&#1493;&#1499;&#1504;&#1497;&#1493;&#1514;\&#1499;&#1512;&#1496;&#1497;&#1505;%20&#1508;&#1512;&#1493;&#1497;&#1497;&#1511;&#1496;%20&#1502;&#1513;&#1495;&#1511;&#1497;&#1492;%20&#1488;&#1495;&#1492;&#1510;%20&#1488;&#1508;&#1512;&#1497;&#1500;%202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499;&#1512;&#1496;&#1497;&#1505;%20&#1508;&#1512;&#1493;&#1497;&#1497;&#1511;&#1496;%20&#1505;&#1491;&#1504;&#1488;%20&#1492;&#1514;&#1508;&#1514;&#1495;&#1493;&#1514;&#1497;&#1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שובות 2"/>
      <sheetName val="תשובות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שובות 2"/>
      <sheetName val="תשובות 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שובות 2"/>
      <sheetName val="תשובות 1"/>
    </sheetNames>
    <sheetDataSet>
      <sheetData sheetId="0" refreshError="1"/>
      <sheetData sheetId="1"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גיליון1">
    <pageSetUpPr fitToPage="1"/>
  </sheetPr>
  <dimension ref="A1:AD95"/>
  <sheetViews>
    <sheetView rightToLeft="1" topLeftCell="A46" zoomScale="71" zoomScaleNormal="100" workbookViewId="0">
      <selection activeCell="B50" sqref="B50:I50"/>
    </sheetView>
  </sheetViews>
  <sheetFormatPr defaultColWidth="9" defaultRowHeight="14.25" x14ac:dyDescent="0.2"/>
  <cols>
    <col min="1" max="1" width="50.625" style="16" customWidth="1"/>
    <col min="2" max="2" width="51.625" style="16" customWidth="1"/>
    <col min="3" max="3" width="12.625" style="16" customWidth="1"/>
    <col min="4" max="4" width="11.875" style="16" customWidth="1"/>
    <col min="5" max="5" width="10.625" style="16" customWidth="1"/>
    <col min="6" max="8" width="9" style="16"/>
    <col min="9" max="9" width="11.25" style="16" customWidth="1"/>
    <col min="10" max="11" width="9" style="16"/>
    <col min="12" max="12" width="12.375" style="16" customWidth="1"/>
    <col min="13" max="13" width="9" style="16"/>
    <col min="14" max="14" width="18.75" style="16" customWidth="1"/>
    <col min="15" max="16384" width="9" style="16"/>
  </cols>
  <sheetData>
    <row r="1" spans="1:15" ht="26.25" x14ac:dyDescent="0.4">
      <c r="A1" s="254" t="s">
        <v>569</v>
      </c>
      <c r="B1" s="255"/>
      <c r="C1" s="255"/>
      <c r="D1" s="255"/>
      <c r="E1" s="255"/>
      <c r="F1" s="255"/>
      <c r="G1" s="255"/>
      <c r="H1" s="255"/>
      <c r="I1" s="255"/>
      <c r="J1" s="255"/>
      <c r="K1" s="255"/>
      <c r="L1" s="255"/>
      <c r="M1" s="253"/>
      <c r="N1" s="253"/>
      <c r="O1" s="253"/>
    </row>
    <row r="2" spans="1:15" s="45" customFormat="1" ht="26.25" customHeight="1" x14ac:dyDescent="0.2">
      <c r="A2" s="252"/>
      <c r="B2" s="252"/>
      <c r="C2" s="252"/>
      <c r="D2" s="252"/>
      <c r="E2" s="252"/>
      <c r="F2" s="252"/>
      <c r="G2" s="252"/>
      <c r="H2" s="252"/>
      <c r="I2" s="252"/>
      <c r="J2" s="252"/>
      <c r="K2" s="252"/>
      <c r="L2" s="252"/>
      <c r="M2" s="252"/>
      <c r="N2" s="252"/>
      <c r="O2" s="252"/>
    </row>
    <row r="3" spans="1:15" s="45" customFormat="1" ht="26.25" customHeight="1" x14ac:dyDescent="0.2">
      <c r="A3" s="252"/>
      <c r="B3" s="252"/>
      <c r="C3" s="252"/>
      <c r="D3" s="252"/>
      <c r="E3" s="252"/>
      <c r="F3" s="252"/>
      <c r="G3" s="252"/>
      <c r="H3" s="252"/>
      <c r="I3" s="252"/>
      <c r="J3" s="252"/>
      <c r="K3" s="252"/>
      <c r="L3" s="252"/>
      <c r="M3" s="252"/>
      <c r="N3" s="252"/>
      <c r="O3" s="252"/>
    </row>
    <row r="4" spans="1:15" s="45" customFormat="1" ht="26.25" customHeight="1" x14ac:dyDescent="0.2">
      <c r="A4" s="252"/>
      <c r="B4" s="252"/>
      <c r="C4" s="252"/>
      <c r="D4" s="252"/>
      <c r="E4" s="252"/>
      <c r="F4" s="252"/>
      <c r="G4" s="252"/>
      <c r="H4" s="252"/>
      <c r="I4" s="252"/>
      <c r="J4" s="252"/>
      <c r="K4" s="252"/>
      <c r="L4" s="252"/>
      <c r="M4" s="252"/>
      <c r="N4" s="252"/>
      <c r="O4" s="252"/>
    </row>
    <row r="5" spans="1:15" ht="14.25" customHeight="1" x14ac:dyDescent="0.2">
      <c r="A5" s="252"/>
      <c r="B5" s="252"/>
      <c r="C5" s="252"/>
      <c r="D5" s="252"/>
      <c r="E5" s="252"/>
      <c r="F5" s="252"/>
      <c r="G5" s="252"/>
      <c r="H5" s="252"/>
      <c r="I5" s="252"/>
      <c r="J5" s="252"/>
      <c r="K5" s="252"/>
      <c r="L5" s="252"/>
      <c r="M5" s="252"/>
      <c r="N5" s="252"/>
      <c r="O5" s="252"/>
    </row>
    <row r="6" spans="1:15" ht="14.25" customHeight="1" x14ac:dyDescent="0.2">
      <c r="A6" s="252"/>
      <c r="B6" s="252"/>
      <c r="C6" s="252"/>
      <c r="D6" s="252"/>
      <c r="E6" s="252"/>
      <c r="F6" s="252"/>
      <c r="G6" s="252"/>
      <c r="H6" s="252"/>
      <c r="I6" s="252"/>
      <c r="J6" s="252"/>
      <c r="K6" s="252"/>
      <c r="L6" s="252"/>
      <c r="M6" s="252"/>
      <c r="N6" s="252"/>
      <c r="O6" s="252"/>
    </row>
    <row r="7" spans="1:15" ht="14.25" customHeight="1" x14ac:dyDescent="0.2">
      <c r="A7" s="252"/>
      <c r="B7" s="252"/>
      <c r="C7" s="252"/>
      <c r="D7" s="252"/>
      <c r="E7" s="252"/>
      <c r="F7" s="252"/>
      <c r="G7" s="252"/>
      <c r="H7" s="252"/>
      <c r="I7" s="252"/>
      <c r="J7" s="252"/>
      <c r="K7" s="252"/>
      <c r="L7" s="252"/>
      <c r="M7" s="252"/>
      <c r="N7" s="252"/>
      <c r="O7" s="252"/>
    </row>
    <row r="8" spans="1:15" ht="14.25" customHeight="1" x14ac:dyDescent="0.2">
      <c r="A8" s="252"/>
      <c r="B8" s="252"/>
      <c r="C8" s="252"/>
      <c r="D8" s="252"/>
      <c r="E8" s="252"/>
      <c r="F8" s="252"/>
      <c r="G8" s="252"/>
      <c r="H8" s="252"/>
      <c r="I8" s="252"/>
      <c r="J8" s="252"/>
      <c r="K8" s="252"/>
      <c r="L8" s="252"/>
      <c r="M8" s="252"/>
      <c r="N8" s="252"/>
      <c r="O8" s="252"/>
    </row>
    <row r="9" spans="1:15" ht="14.25" customHeight="1" x14ac:dyDescent="0.2">
      <c r="A9" s="252"/>
      <c r="B9" s="252"/>
      <c r="C9" s="252"/>
      <c r="D9" s="252"/>
      <c r="E9" s="252"/>
      <c r="F9" s="252"/>
      <c r="G9" s="252"/>
      <c r="H9" s="252"/>
      <c r="I9" s="252"/>
      <c r="J9" s="252"/>
      <c r="K9" s="252"/>
      <c r="L9" s="252"/>
      <c r="M9" s="252"/>
      <c r="N9" s="252"/>
      <c r="O9" s="252"/>
    </row>
    <row r="10" spans="1:15" ht="14.25" customHeight="1" x14ac:dyDescent="0.2">
      <c r="A10" s="252"/>
      <c r="B10" s="252"/>
      <c r="C10" s="252"/>
      <c r="D10" s="252"/>
      <c r="E10" s="252"/>
      <c r="F10" s="252"/>
      <c r="G10" s="252"/>
      <c r="H10" s="252"/>
      <c r="I10" s="252"/>
      <c r="J10" s="252"/>
      <c r="K10" s="252"/>
      <c r="L10" s="252"/>
      <c r="M10" s="252"/>
      <c r="N10" s="252"/>
      <c r="O10" s="252"/>
    </row>
    <row r="11" spans="1:15" ht="14.25" customHeight="1" x14ac:dyDescent="0.2">
      <c r="A11" s="252"/>
      <c r="B11" s="252"/>
      <c r="C11" s="252"/>
      <c r="D11" s="252"/>
      <c r="E11" s="252"/>
      <c r="F11" s="252"/>
      <c r="G11" s="252"/>
      <c r="H11" s="252"/>
      <c r="I11" s="252"/>
      <c r="J11" s="252"/>
      <c r="K11" s="252"/>
      <c r="L11" s="252"/>
      <c r="M11" s="252"/>
      <c r="N11" s="252"/>
      <c r="O11" s="252"/>
    </row>
    <row r="12" spans="1:15" ht="13.5" customHeight="1" x14ac:dyDescent="0.2">
      <c r="A12" s="252"/>
      <c r="B12" s="252"/>
      <c r="C12" s="252"/>
      <c r="D12" s="252"/>
      <c r="E12" s="252"/>
      <c r="F12" s="252"/>
      <c r="G12" s="252"/>
      <c r="H12" s="252"/>
      <c r="I12" s="252"/>
      <c r="J12" s="252"/>
      <c r="K12" s="252"/>
      <c r="L12" s="252"/>
      <c r="M12" s="252"/>
      <c r="N12" s="252"/>
      <c r="O12" s="252"/>
    </row>
    <row r="13" spans="1:15" ht="30.75" customHeight="1" thickBot="1" x14ac:dyDescent="0.25">
      <c r="A13" s="252"/>
      <c r="B13" s="252"/>
      <c r="C13" s="252"/>
      <c r="D13" s="252"/>
      <c r="E13" s="252"/>
      <c r="F13" s="252"/>
      <c r="G13" s="252"/>
      <c r="H13" s="252"/>
      <c r="I13" s="252"/>
      <c r="J13" s="252"/>
      <c r="K13" s="252"/>
      <c r="L13" s="252"/>
      <c r="M13" s="252"/>
      <c r="N13" s="252"/>
      <c r="O13" s="252"/>
    </row>
    <row r="14" spans="1:15" ht="30.75" customHeight="1" thickBot="1" x14ac:dyDescent="0.4">
      <c r="A14" s="263" t="s">
        <v>163</v>
      </c>
      <c r="B14" s="263"/>
      <c r="C14" s="263"/>
      <c r="D14" s="263"/>
      <c r="E14" s="263"/>
      <c r="F14" s="263"/>
      <c r="G14" s="263"/>
      <c r="H14" s="263"/>
      <c r="I14" s="263"/>
      <c r="J14" s="46"/>
      <c r="K14" s="44"/>
      <c r="L14" s="44"/>
      <c r="M14" s="162" t="s">
        <v>561</v>
      </c>
      <c r="N14" s="163"/>
      <c r="O14" s="164"/>
    </row>
    <row r="15" spans="1:15" ht="21" customHeight="1" x14ac:dyDescent="0.2">
      <c r="A15" s="33" t="s">
        <v>3</v>
      </c>
      <c r="B15" s="262" t="s">
        <v>654</v>
      </c>
      <c r="C15" s="262"/>
      <c r="D15" s="262"/>
      <c r="E15" s="262"/>
      <c r="F15" s="262"/>
      <c r="G15" s="262"/>
      <c r="H15" s="262"/>
      <c r="I15" s="262"/>
      <c r="J15" s="46"/>
      <c r="K15" s="44"/>
      <c r="L15" s="44"/>
      <c r="M15" s="153" t="s">
        <v>562</v>
      </c>
      <c r="N15" s="154"/>
      <c r="O15" s="155"/>
    </row>
    <row r="16" spans="1:15" ht="21" x14ac:dyDescent="0.2">
      <c r="A16" s="33" t="s">
        <v>489</v>
      </c>
      <c r="B16" s="262" t="s">
        <v>659</v>
      </c>
      <c r="C16" s="262"/>
      <c r="D16" s="262"/>
      <c r="E16" s="262"/>
      <c r="F16" s="262"/>
      <c r="G16" s="262"/>
      <c r="H16" s="262"/>
      <c r="I16" s="262"/>
      <c r="J16" s="46"/>
      <c r="K16" s="44"/>
      <c r="L16" s="44"/>
      <c r="M16" s="156"/>
      <c r="N16" s="157"/>
      <c r="O16" s="158"/>
    </row>
    <row r="17" spans="1:23" ht="21" x14ac:dyDescent="0.2">
      <c r="A17" s="33" t="s">
        <v>162</v>
      </c>
      <c r="B17" s="262" t="s">
        <v>660</v>
      </c>
      <c r="C17" s="262"/>
      <c r="D17" s="262"/>
      <c r="E17" s="262"/>
      <c r="F17" s="262"/>
      <c r="G17" s="262"/>
      <c r="H17" s="262"/>
      <c r="I17" s="262"/>
      <c r="J17" s="46"/>
      <c r="K17" s="44"/>
      <c r="L17" s="44"/>
      <c r="M17" s="156"/>
      <c r="N17" s="157"/>
      <c r="O17" s="158"/>
    </row>
    <row r="18" spans="1:23" ht="21" x14ac:dyDescent="0.2">
      <c r="A18" s="33" t="s">
        <v>0</v>
      </c>
      <c r="B18" s="262" t="s">
        <v>2</v>
      </c>
      <c r="C18" s="262"/>
      <c r="D18" s="262"/>
      <c r="E18" s="262"/>
      <c r="F18" s="262"/>
      <c r="G18" s="262"/>
      <c r="H18" s="262"/>
      <c r="I18" s="262"/>
      <c r="J18" s="46"/>
      <c r="K18" s="44"/>
      <c r="L18" s="47"/>
      <c r="M18" s="156"/>
      <c r="N18" s="157"/>
      <c r="O18" s="158"/>
    </row>
    <row r="19" spans="1:23" ht="21.75" thickBot="1" x14ac:dyDescent="0.25">
      <c r="A19" s="34" t="s">
        <v>558</v>
      </c>
      <c r="B19" s="256"/>
      <c r="C19" s="256"/>
      <c r="D19" s="256"/>
      <c r="E19" s="256"/>
      <c r="F19" s="256"/>
      <c r="G19" s="256"/>
      <c r="H19" s="256"/>
      <c r="I19" s="256"/>
      <c r="J19" s="46"/>
      <c r="K19" s="44"/>
      <c r="L19" s="47"/>
      <c r="M19" s="156"/>
      <c r="N19" s="157"/>
      <c r="O19" s="158"/>
    </row>
    <row r="20" spans="1:23" ht="21.75" thickBot="1" x14ac:dyDescent="0.25">
      <c r="A20" s="259" t="s">
        <v>26</v>
      </c>
      <c r="B20" s="260"/>
      <c r="C20" s="260"/>
      <c r="D20" s="260"/>
      <c r="E20" s="260"/>
      <c r="F20" s="260"/>
      <c r="G20" s="260"/>
      <c r="H20" s="260"/>
      <c r="I20" s="261"/>
      <c r="J20" s="47"/>
      <c r="K20" s="44"/>
      <c r="L20" s="47"/>
      <c r="M20" s="156"/>
      <c r="N20" s="157"/>
      <c r="O20" s="158"/>
    </row>
    <row r="21" spans="1:23" ht="155.65" customHeight="1" thickBot="1" x14ac:dyDescent="0.25">
      <c r="A21" s="42" t="s">
        <v>26</v>
      </c>
      <c r="B21" s="257" t="s">
        <v>655</v>
      </c>
      <c r="C21" s="258"/>
      <c r="D21" s="258"/>
      <c r="E21" s="258"/>
      <c r="F21" s="258"/>
      <c r="G21" s="258"/>
      <c r="H21" s="258"/>
      <c r="I21" s="258"/>
      <c r="J21" s="46"/>
      <c r="K21" s="44"/>
      <c r="L21" s="47"/>
      <c r="M21" s="165" t="s">
        <v>563</v>
      </c>
      <c r="N21" s="166"/>
      <c r="O21" s="167"/>
    </row>
    <row r="22" spans="1:23" ht="17.25" customHeight="1" x14ac:dyDescent="0.2">
      <c r="A22" s="204" t="s">
        <v>690</v>
      </c>
      <c r="B22" s="204"/>
      <c r="C22" s="204"/>
      <c r="D22" s="204"/>
      <c r="E22" s="204"/>
      <c r="F22" s="204"/>
      <c r="G22" s="204"/>
      <c r="H22" s="204"/>
      <c r="I22" s="204"/>
      <c r="J22" s="47"/>
      <c r="K22" s="44"/>
      <c r="L22" s="47"/>
      <c r="M22" s="120" t="s">
        <v>564</v>
      </c>
      <c r="N22" s="121"/>
      <c r="O22" s="122"/>
    </row>
    <row r="23" spans="1:23" ht="21" customHeight="1" x14ac:dyDescent="0.2">
      <c r="A23" s="41" t="s">
        <v>27</v>
      </c>
      <c r="B23" s="210" t="s">
        <v>29</v>
      </c>
      <c r="C23" s="210"/>
      <c r="D23" s="210"/>
      <c r="E23" s="210"/>
      <c r="F23" s="210"/>
      <c r="G23" s="210"/>
      <c r="H23" s="210"/>
      <c r="I23" s="210"/>
      <c r="J23" s="46"/>
      <c r="K23" s="44"/>
      <c r="L23" s="47"/>
      <c r="M23" s="123"/>
      <c r="N23" s="124"/>
      <c r="O23" s="125"/>
    </row>
    <row r="24" spans="1:23" ht="21" x14ac:dyDescent="0.2">
      <c r="A24" s="33" t="s">
        <v>600</v>
      </c>
      <c r="B24" s="202" t="s">
        <v>598</v>
      </c>
      <c r="C24" s="202"/>
      <c r="D24" s="202"/>
      <c r="E24" s="202"/>
      <c r="F24" s="202"/>
      <c r="G24" s="202"/>
      <c r="H24" s="202"/>
      <c r="I24" s="202"/>
      <c r="J24" s="46"/>
      <c r="K24" s="44"/>
      <c r="L24" s="47"/>
      <c r="M24" s="123"/>
      <c r="N24" s="124"/>
      <c r="O24" s="125"/>
    </row>
    <row r="25" spans="1:23" ht="21" x14ac:dyDescent="0.2">
      <c r="A25" s="33" t="s">
        <v>35</v>
      </c>
      <c r="B25" s="171" t="s">
        <v>661</v>
      </c>
      <c r="C25" s="171"/>
      <c r="D25" s="171"/>
      <c r="E25" s="171"/>
      <c r="F25" s="171"/>
      <c r="G25" s="171"/>
      <c r="H25" s="171"/>
      <c r="I25" s="171"/>
      <c r="J25" s="46"/>
      <c r="K25" s="44"/>
      <c r="L25" s="47"/>
      <c r="M25" s="123"/>
      <c r="N25" s="124"/>
      <c r="O25" s="125"/>
    </row>
    <row r="26" spans="1:23" ht="21" x14ac:dyDescent="0.2">
      <c r="A26" s="33" t="s">
        <v>36</v>
      </c>
      <c r="B26" s="171">
        <v>9</v>
      </c>
      <c r="C26" s="171"/>
      <c r="D26" s="171"/>
      <c r="E26" s="171"/>
      <c r="F26" s="171"/>
      <c r="G26" s="171"/>
      <c r="H26" s="171"/>
      <c r="I26" s="171"/>
      <c r="J26" s="46"/>
      <c r="K26" s="44"/>
      <c r="L26" s="47"/>
      <c r="M26" s="123"/>
      <c r="N26" s="124"/>
      <c r="O26" s="125"/>
    </row>
    <row r="27" spans="1:23" ht="21" customHeight="1" x14ac:dyDescent="0.2">
      <c r="A27" s="33" t="s">
        <v>37</v>
      </c>
      <c r="B27" s="202" t="s">
        <v>34</v>
      </c>
      <c r="C27" s="202"/>
      <c r="D27" s="202"/>
      <c r="E27" s="202"/>
      <c r="F27" s="202"/>
      <c r="G27" s="202"/>
      <c r="H27" s="202"/>
      <c r="I27" s="202"/>
      <c r="J27" s="46"/>
      <c r="K27" s="44"/>
      <c r="L27" s="47"/>
      <c r="M27" s="123"/>
      <c r="N27" s="124"/>
      <c r="O27" s="125"/>
    </row>
    <row r="28" spans="1:23" ht="21" x14ac:dyDescent="0.2">
      <c r="A28" s="33" t="s">
        <v>38</v>
      </c>
      <c r="B28" s="202" t="s">
        <v>648</v>
      </c>
      <c r="C28" s="202"/>
      <c r="D28" s="202"/>
      <c r="E28" s="202"/>
      <c r="F28" s="202"/>
      <c r="G28" s="202"/>
      <c r="H28" s="202"/>
      <c r="I28" s="202"/>
      <c r="J28" s="46"/>
      <c r="K28" s="44"/>
      <c r="L28" s="47"/>
      <c r="M28" s="123"/>
      <c r="N28" s="124"/>
      <c r="O28" s="125"/>
    </row>
    <row r="29" spans="1:23" ht="82.5" customHeight="1" thickBot="1" x14ac:dyDescent="0.25">
      <c r="A29" s="34" t="s">
        <v>42</v>
      </c>
      <c r="B29" s="203"/>
      <c r="C29" s="173"/>
      <c r="D29" s="173"/>
      <c r="E29" s="173"/>
      <c r="F29" s="173"/>
      <c r="G29" s="173"/>
      <c r="H29" s="173"/>
      <c r="I29" s="173"/>
      <c r="J29" s="46"/>
      <c r="K29" s="44"/>
      <c r="L29" s="47"/>
      <c r="M29" s="123"/>
      <c r="N29" s="124"/>
      <c r="O29" s="125"/>
    </row>
    <row r="30" spans="1:23" ht="29.25" customHeight="1" thickBot="1" x14ac:dyDescent="0.25">
      <c r="A30" s="207" t="s">
        <v>164</v>
      </c>
      <c r="B30" s="208"/>
      <c r="C30" s="208"/>
      <c r="D30" s="208"/>
      <c r="E30" s="208"/>
      <c r="F30" s="208"/>
      <c r="G30" s="208"/>
      <c r="H30" s="208"/>
      <c r="I30" s="209"/>
      <c r="J30" s="47"/>
      <c r="K30" s="44"/>
      <c r="L30" s="47"/>
      <c r="M30" s="120" t="s">
        <v>565</v>
      </c>
      <c r="N30" s="121"/>
      <c r="O30" s="121"/>
      <c r="P30" s="121"/>
      <c r="Q30" s="121"/>
      <c r="R30" s="121"/>
      <c r="S30" s="121"/>
      <c r="T30" s="121"/>
      <c r="U30" s="121"/>
      <c r="V30" s="121"/>
      <c r="W30" s="122"/>
    </row>
    <row r="31" spans="1:23" ht="63" customHeight="1" x14ac:dyDescent="0.2">
      <c r="A31" s="41" t="s">
        <v>43</v>
      </c>
      <c r="B31" s="205" t="s">
        <v>631</v>
      </c>
      <c r="C31" s="205"/>
      <c r="D31" s="205"/>
      <c r="E31" s="205"/>
      <c r="F31" s="205"/>
      <c r="G31" s="205"/>
      <c r="H31" s="205"/>
      <c r="I31" s="205"/>
      <c r="J31" s="46"/>
      <c r="K31" s="44"/>
      <c r="L31" s="47"/>
      <c r="M31" s="123"/>
      <c r="N31" s="124"/>
      <c r="O31" s="124"/>
      <c r="P31" s="124"/>
      <c r="Q31" s="124"/>
      <c r="R31" s="124"/>
      <c r="S31" s="124"/>
      <c r="T31" s="124"/>
      <c r="U31" s="124"/>
      <c r="V31" s="124"/>
      <c r="W31" s="125"/>
    </row>
    <row r="32" spans="1:23" ht="82.5" customHeight="1" x14ac:dyDescent="0.2">
      <c r="A32" s="33" t="s">
        <v>44</v>
      </c>
      <c r="B32" s="206"/>
      <c r="C32" s="206"/>
      <c r="D32" s="206"/>
      <c r="E32" s="206"/>
      <c r="F32" s="206"/>
      <c r="G32" s="206"/>
      <c r="H32" s="206"/>
      <c r="I32" s="206"/>
      <c r="J32" s="46"/>
      <c r="K32" s="44"/>
      <c r="L32" s="47"/>
      <c r="M32" s="123"/>
      <c r="N32" s="124"/>
      <c r="O32" s="124"/>
      <c r="P32" s="124"/>
      <c r="Q32" s="124"/>
      <c r="R32" s="124"/>
      <c r="S32" s="124"/>
      <c r="T32" s="124"/>
      <c r="U32" s="124"/>
      <c r="V32" s="124"/>
      <c r="W32" s="125"/>
    </row>
    <row r="33" spans="1:23" ht="51" customHeight="1" x14ac:dyDescent="0.2">
      <c r="A33" s="33" t="s">
        <v>44</v>
      </c>
      <c r="B33" s="206"/>
      <c r="C33" s="206"/>
      <c r="D33" s="206"/>
      <c r="E33" s="206"/>
      <c r="F33" s="206"/>
      <c r="G33" s="206"/>
      <c r="H33" s="206"/>
      <c r="I33" s="206"/>
      <c r="J33" s="46"/>
      <c r="K33" s="44"/>
      <c r="L33" s="47"/>
      <c r="M33" s="123"/>
      <c r="N33" s="124"/>
      <c r="O33" s="124"/>
      <c r="P33" s="124"/>
      <c r="Q33" s="124"/>
      <c r="R33" s="124"/>
      <c r="S33" s="124"/>
      <c r="T33" s="124"/>
      <c r="U33" s="124"/>
      <c r="V33" s="124"/>
      <c r="W33" s="125"/>
    </row>
    <row r="34" spans="1:23" ht="58.5" customHeight="1" thickBot="1" x14ac:dyDescent="0.25">
      <c r="A34" s="40" t="s">
        <v>691</v>
      </c>
      <c r="B34" s="211" t="s">
        <v>635</v>
      </c>
      <c r="C34" s="211"/>
      <c r="D34" s="211"/>
      <c r="E34" s="211"/>
      <c r="F34" s="211"/>
      <c r="G34" s="211"/>
      <c r="H34" s="211"/>
      <c r="I34" s="211"/>
      <c r="J34" s="46"/>
      <c r="K34" s="44"/>
      <c r="L34" s="47"/>
      <c r="M34" s="126"/>
      <c r="N34" s="127"/>
      <c r="O34" s="127"/>
      <c r="P34" s="127"/>
      <c r="Q34" s="127"/>
      <c r="R34" s="127"/>
      <c r="S34" s="127"/>
      <c r="T34" s="127"/>
      <c r="U34" s="127"/>
      <c r="V34" s="127"/>
      <c r="W34" s="128"/>
    </row>
    <row r="35" spans="1:23" ht="33" customHeight="1" thickBot="1" x14ac:dyDescent="0.25">
      <c r="A35" s="234" t="s">
        <v>165</v>
      </c>
      <c r="B35" s="235"/>
      <c r="C35" s="235"/>
      <c r="D35" s="235"/>
      <c r="E35" s="235"/>
      <c r="F35" s="235"/>
      <c r="G35" s="235"/>
      <c r="H35" s="235"/>
      <c r="I35" s="236"/>
      <c r="J35" s="48"/>
      <c r="K35" s="48"/>
      <c r="L35" s="48"/>
      <c r="M35" s="129" t="s">
        <v>566</v>
      </c>
      <c r="N35" s="130"/>
      <c r="O35" s="130"/>
      <c r="P35" s="130"/>
      <c r="Q35" s="130"/>
      <c r="R35" s="130"/>
      <c r="S35" s="130"/>
      <c r="T35" s="130"/>
      <c r="U35" s="130"/>
      <c r="V35" s="130"/>
      <c r="W35" s="131"/>
    </row>
    <row r="36" spans="1:23" ht="21" customHeight="1" x14ac:dyDescent="0.2">
      <c r="A36" s="41" t="s">
        <v>49</v>
      </c>
      <c r="B36" s="212"/>
      <c r="C36" s="212"/>
      <c r="D36" s="212"/>
      <c r="E36" s="212"/>
      <c r="F36" s="212"/>
      <c r="G36" s="212"/>
      <c r="H36" s="212"/>
      <c r="I36" s="213"/>
      <c r="J36" s="46"/>
      <c r="K36" s="47"/>
      <c r="L36" s="47"/>
      <c r="M36" s="132"/>
      <c r="N36" s="133"/>
      <c r="O36" s="133"/>
      <c r="P36" s="133"/>
      <c r="Q36" s="133"/>
      <c r="R36" s="133"/>
      <c r="S36" s="133"/>
      <c r="T36" s="133"/>
      <c r="U36" s="133"/>
      <c r="V36" s="133"/>
      <c r="W36" s="134"/>
    </row>
    <row r="37" spans="1:23" ht="21" x14ac:dyDescent="0.2">
      <c r="A37" s="33" t="s">
        <v>50</v>
      </c>
      <c r="B37" s="171">
        <v>30</v>
      </c>
      <c r="C37" s="171"/>
      <c r="D37" s="171"/>
      <c r="E37" s="171"/>
      <c r="F37" s="171"/>
      <c r="G37" s="171"/>
      <c r="H37" s="171"/>
      <c r="I37" s="172"/>
      <c r="J37" s="46"/>
      <c r="K37" s="47"/>
      <c r="L37" s="47"/>
      <c r="M37" s="132"/>
      <c r="N37" s="133"/>
      <c r="O37" s="133"/>
      <c r="P37" s="133"/>
      <c r="Q37" s="133"/>
      <c r="R37" s="133"/>
      <c r="S37" s="133"/>
      <c r="T37" s="133"/>
      <c r="U37" s="133"/>
      <c r="V37" s="133"/>
      <c r="W37" s="134"/>
    </row>
    <row r="38" spans="1:23" ht="21" x14ac:dyDescent="0.2">
      <c r="A38" s="33" t="s">
        <v>166</v>
      </c>
      <c r="B38" s="171"/>
      <c r="C38" s="171"/>
      <c r="D38" s="171"/>
      <c r="E38" s="171"/>
      <c r="F38" s="171"/>
      <c r="G38" s="171"/>
      <c r="H38" s="171"/>
      <c r="I38" s="172"/>
      <c r="J38" s="46"/>
      <c r="K38" s="47"/>
      <c r="L38" s="47"/>
      <c r="M38" s="132"/>
      <c r="N38" s="133"/>
      <c r="O38" s="133"/>
      <c r="P38" s="133"/>
      <c r="Q38" s="133"/>
      <c r="R38" s="133"/>
      <c r="S38" s="133"/>
      <c r="T38" s="133"/>
      <c r="U38" s="133"/>
      <c r="V38" s="133"/>
      <c r="W38" s="134"/>
    </row>
    <row r="39" spans="1:23" ht="21.75" thickBot="1" x14ac:dyDescent="0.25">
      <c r="A39" s="34" t="s">
        <v>51</v>
      </c>
      <c r="B39" s="214" t="s">
        <v>585</v>
      </c>
      <c r="C39" s="214"/>
      <c r="D39" s="214"/>
      <c r="E39" s="214"/>
      <c r="F39" s="214"/>
      <c r="G39" s="214"/>
      <c r="H39" s="214"/>
      <c r="I39" s="215"/>
      <c r="J39" s="46"/>
      <c r="K39" s="47"/>
      <c r="L39" s="47"/>
      <c r="M39" s="132"/>
      <c r="N39" s="133"/>
      <c r="O39" s="133"/>
      <c r="P39" s="133"/>
      <c r="Q39" s="133"/>
      <c r="R39" s="133"/>
      <c r="S39" s="133"/>
      <c r="T39" s="133"/>
      <c r="U39" s="133"/>
      <c r="V39" s="133"/>
      <c r="W39" s="134"/>
    </row>
    <row r="40" spans="1:23" ht="19.5" customHeight="1" thickBot="1" x14ac:dyDescent="0.25">
      <c r="A40" s="38" t="s">
        <v>581</v>
      </c>
      <c r="B40" s="39" t="s">
        <v>168</v>
      </c>
      <c r="C40" s="223" t="s">
        <v>571</v>
      </c>
      <c r="D40" s="225"/>
      <c r="E40" s="223" t="s">
        <v>63</v>
      </c>
      <c r="F40" s="224"/>
      <c r="G40" s="225"/>
      <c r="H40" s="223" t="s">
        <v>570</v>
      </c>
      <c r="I40" s="241"/>
      <c r="J40" s="47"/>
      <c r="K40" s="47"/>
      <c r="L40" s="47"/>
      <c r="M40" s="132"/>
      <c r="N40" s="133"/>
      <c r="O40" s="133"/>
      <c r="P40" s="133"/>
      <c r="Q40" s="133"/>
      <c r="R40" s="133"/>
      <c r="S40" s="133"/>
      <c r="T40" s="133"/>
      <c r="U40" s="133"/>
      <c r="V40" s="133"/>
      <c r="W40" s="134"/>
    </row>
    <row r="41" spans="1:23" ht="63" x14ac:dyDescent="0.2">
      <c r="A41" s="73" t="s">
        <v>636</v>
      </c>
      <c r="B41" s="74" t="s">
        <v>29</v>
      </c>
      <c r="C41" s="217" t="s">
        <v>72</v>
      </c>
      <c r="D41" s="217"/>
      <c r="E41" s="217" t="s">
        <v>77</v>
      </c>
      <c r="F41" s="217"/>
      <c r="G41" s="217"/>
      <c r="H41" s="217" t="s">
        <v>85</v>
      </c>
      <c r="I41" s="218"/>
      <c r="J41" s="47"/>
      <c r="K41" s="47"/>
      <c r="L41" s="47"/>
      <c r="M41" s="132"/>
      <c r="N41" s="133"/>
      <c r="O41" s="133"/>
      <c r="P41" s="133"/>
      <c r="Q41" s="133"/>
      <c r="R41" s="133"/>
      <c r="S41" s="133"/>
      <c r="T41" s="133"/>
      <c r="U41" s="133"/>
      <c r="V41" s="133"/>
      <c r="W41" s="134"/>
    </row>
    <row r="42" spans="1:23" ht="21" x14ac:dyDescent="0.2">
      <c r="A42" s="49"/>
      <c r="B42" s="51"/>
      <c r="C42" s="237"/>
      <c r="D42" s="238"/>
      <c r="E42" s="216"/>
      <c r="F42" s="216"/>
      <c r="G42" s="216"/>
      <c r="H42" s="219"/>
      <c r="I42" s="220"/>
      <c r="J42" s="47"/>
      <c r="K42" s="47"/>
      <c r="L42" s="47"/>
      <c r="M42" s="132"/>
      <c r="N42" s="133"/>
      <c r="O42" s="133"/>
      <c r="P42" s="133"/>
      <c r="Q42" s="133"/>
      <c r="R42" s="133"/>
      <c r="S42" s="133"/>
      <c r="T42" s="133"/>
      <c r="U42" s="133"/>
      <c r="V42" s="133"/>
      <c r="W42" s="134"/>
    </row>
    <row r="43" spans="1:23" ht="21" x14ac:dyDescent="0.2">
      <c r="A43" s="49"/>
      <c r="B43" s="51"/>
      <c r="C43" s="237"/>
      <c r="D43" s="238"/>
      <c r="E43" s="216"/>
      <c r="F43" s="216"/>
      <c r="G43" s="216"/>
      <c r="H43" s="219"/>
      <c r="I43" s="220"/>
      <c r="J43" s="47"/>
      <c r="K43" s="47"/>
      <c r="L43" s="47"/>
      <c r="M43" s="132"/>
      <c r="N43" s="133"/>
      <c r="O43" s="133"/>
      <c r="P43" s="133"/>
      <c r="Q43" s="133"/>
      <c r="R43" s="133"/>
      <c r="S43" s="133"/>
      <c r="T43" s="133"/>
      <c r="U43" s="133"/>
      <c r="V43" s="133"/>
      <c r="W43" s="134"/>
    </row>
    <row r="44" spans="1:23" ht="21" x14ac:dyDescent="0.2">
      <c r="A44" s="49"/>
      <c r="B44" s="51"/>
      <c r="C44" s="237"/>
      <c r="D44" s="238"/>
      <c r="E44" s="216"/>
      <c r="F44" s="216"/>
      <c r="G44" s="216"/>
      <c r="H44" s="219"/>
      <c r="I44" s="220"/>
      <c r="J44" s="47"/>
      <c r="K44" s="47"/>
      <c r="L44" s="47"/>
      <c r="M44" s="132"/>
      <c r="N44" s="133"/>
      <c r="O44" s="133"/>
      <c r="P44" s="133"/>
      <c r="Q44" s="133"/>
      <c r="R44" s="133"/>
      <c r="S44" s="133"/>
      <c r="T44" s="133"/>
      <c r="U44" s="133"/>
      <c r="V44" s="133"/>
      <c r="W44" s="134"/>
    </row>
    <row r="45" spans="1:23" ht="21.75" thickBot="1" x14ac:dyDescent="0.25">
      <c r="A45" s="62"/>
      <c r="B45" s="75"/>
      <c r="C45" s="239"/>
      <c r="D45" s="240"/>
      <c r="E45" s="221"/>
      <c r="F45" s="221"/>
      <c r="G45" s="221"/>
      <c r="H45" s="221"/>
      <c r="I45" s="222"/>
      <c r="J45" s="47"/>
      <c r="K45" s="47"/>
      <c r="L45" s="47"/>
      <c r="M45" s="132"/>
      <c r="N45" s="133"/>
      <c r="O45" s="133"/>
      <c r="P45" s="133"/>
      <c r="Q45" s="133"/>
      <c r="R45" s="133"/>
      <c r="S45" s="133"/>
      <c r="T45" s="133"/>
      <c r="U45" s="133"/>
      <c r="V45" s="133"/>
      <c r="W45" s="134"/>
    </row>
    <row r="46" spans="1:23" ht="21" x14ac:dyDescent="0.35">
      <c r="A46" s="54" t="s">
        <v>103</v>
      </c>
      <c r="B46" s="231" t="s">
        <v>106</v>
      </c>
      <c r="C46" s="231"/>
      <c r="D46" s="231"/>
      <c r="E46" s="231"/>
      <c r="F46" s="231"/>
      <c r="G46" s="231"/>
      <c r="H46" s="231"/>
      <c r="I46" s="232"/>
      <c r="J46" s="46"/>
      <c r="K46" s="47"/>
      <c r="L46" s="47"/>
      <c r="M46" s="132"/>
      <c r="N46" s="133"/>
      <c r="O46" s="133"/>
      <c r="P46" s="133"/>
      <c r="Q46" s="133"/>
      <c r="R46" s="133"/>
      <c r="S46" s="133"/>
      <c r="T46" s="133"/>
      <c r="U46" s="133"/>
      <c r="V46" s="133"/>
      <c r="W46" s="134"/>
    </row>
    <row r="47" spans="1:23" ht="21" x14ac:dyDescent="0.35">
      <c r="A47" s="53" t="s">
        <v>110</v>
      </c>
      <c r="B47" s="175"/>
      <c r="C47" s="175"/>
      <c r="D47" s="175"/>
      <c r="E47" s="175"/>
      <c r="F47" s="175"/>
      <c r="G47" s="175"/>
      <c r="H47" s="175"/>
      <c r="I47" s="233"/>
      <c r="J47" s="46"/>
      <c r="K47" s="47"/>
      <c r="L47" s="47"/>
      <c r="M47" s="132"/>
      <c r="N47" s="133"/>
      <c r="O47" s="133"/>
      <c r="P47" s="133"/>
      <c r="Q47" s="133"/>
      <c r="R47" s="133"/>
      <c r="S47" s="133"/>
      <c r="T47" s="133"/>
      <c r="U47" s="133"/>
      <c r="V47" s="133"/>
      <c r="W47" s="134"/>
    </row>
    <row r="48" spans="1:23" ht="255" customHeight="1" thickBot="1" x14ac:dyDescent="0.35">
      <c r="A48" s="40" t="s">
        <v>554</v>
      </c>
      <c r="B48" s="372" t="s">
        <v>656</v>
      </c>
      <c r="C48" s="372"/>
      <c r="D48" s="372"/>
      <c r="E48" s="372"/>
      <c r="F48" s="372"/>
      <c r="G48" s="372"/>
      <c r="H48" s="372"/>
      <c r="I48" s="373"/>
      <c r="J48" s="46"/>
      <c r="K48" s="47"/>
      <c r="L48" s="47"/>
      <c r="M48" s="135"/>
      <c r="N48" s="136"/>
      <c r="O48" s="136"/>
      <c r="P48" s="136"/>
      <c r="Q48" s="136"/>
      <c r="R48" s="136"/>
      <c r="S48" s="136"/>
      <c r="T48" s="136"/>
      <c r="U48" s="136"/>
      <c r="V48" s="136"/>
      <c r="W48" s="137"/>
    </row>
    <row r="49" spans="1:30" ht="29.25" customHeight="1" thickBot="1" x14ac:dyDescent="0.4">
      <c r="A49" s="226" t="s">
        <v>174</v>
      </c>
      <c r="B49" s="227"/>
      <c r="C49" s="227"/>
      <c r="D49" s="227"/>
      <c r="E49" s="227"/>
      <c r="F49" s="227"/>
      <c r="G49" s="227"/>
      <c r="H49" s="227"/>
      <c r="I49" s="228"/>
      <c r="J49" s="47"/>
      <c r="K49" s="44"/>
      <c r="L49" s="47"/>
      <c r="M49" s="144" t="s">
        <v>567</v>
      </c>
      <c r="N49" s="145"/>
      <c r="O49" s="146"/>
      <c r="P49" s="140"/>
      <c r="Q49" s="141"/>
      <c r="R49" s="141"/>
      <c r="S49" s="141"/>
      <c r="T49" s="141"/>
      <c r="U49" s="141"/>
      <c r="V49" s="141"/>
      <c r="W49" s="141"/>
    </row>
    <row r="50" spans="1:30" ht="21.75" customHeight="1" x14ac:dyDescent="0.35">
      <c r="A50" s="54" t="s">
        <v>118</v>
      </c>
      <c r="B50" s="231" t="s">
        <v>2</v>
      </c>
      <c r="C50" s="231"/>
      <c r="D50" s="231"/>
      <c r="E50" s="231"/>
      <c r="F50" s="231"/>
      <c r="G50" s="231"/>
      <c r="H50" s="231"/>
      <c r="I50" s="231"/>
      <c r="J50" s="46"/>
      <c r="K50" s="44"/>
      <c r="L50" s="47"/>
      <c r="M50" s="147"/>
      <c r="N50" s="148"/>
      <c r="O50" s="149"/>
      <c r="P50" s="142"/>
      <c r="Q50" s="143"/>
      <c r="R50" s="143"/>
      <c r="S50" s="143"/>
      <c r="T50" s="143"/>
      <c r="U50" s="143"/>
      <c r="V50" s="143"/>
      <c r="W50" s="143"/>
    </row>
    <row r="51" spans="1:30" ht="21" x14ac:dyDescent="0.35">
      <c r="A51" s="53" t="s">
        <v>119</v>
      </c>
      <c r="B51" s="175" t="s">
        <v>2</v>
      </c>
      <c r="C51" s="175"/>
      <c r="D51" s="175"/>
      <c r="E51" s="175"/>
      <c r="F51" s="175"/>
      <c r="G51" s="175"/>
      <c r="H51" s="175"/>
      <c r="I51" s="175"/>
      <c r="J51" s="46"/>
      <c r="K51" s="44"/>
      <c r="L51" s="47"/>
      <c r="M51" s="147"/>
      <c r="N51" s="148"/>
      <c r="O51" s="149"/>
      <c r="P51" s="142"/>
      <c r="Q51" s="143"/>
      <c r="R51" s="143"/>
      <c r="S51" s="143"/>
      <c r="T51" s="143"/>
      <c r="U51" s="143"/>
      <c r="V51" s="143"/>
      <c r="W51" s="143"/>
    </row>
    <row r="52" spans="1:30" ht="21.75" thickBot="1" x14ac:dyDescent="0.4">
      <c r="A52" s="53" t="b">
        <f>IF(OR(B51="כן"),"פרטו את התנאים")</f>
        <v>0</v>
      </c>
      <c r="B52" s="179"/>
      <c r="C52" s="179"/>
      <c r="D52" s="179"/>
      <c r="E52" s="179"/>
      <c r="F52" s="179"/>
      <c r="G52" s="179"/>
      <c r="H52" s="179"/>
      <c r="I52" s="179"/>
      <c r="J52" s="46"/>
      <c r="K52" s="44"/>
      <c r="L52" s="47"/>
      <c r="M52" s="150"/>
      <c r="N52" s="151"/>
      <c r="O52" s="152"/>
      <c r="P52" s="142"/>
      <c r="Q52" s="143"/>
      <c r="R52" s="143"/>
      <c r="S52" s="143"/>
      <c r="T52" s="143"/>
      <c r="U52" s="143"/>
      <c r="V52" s="143"/>
      <c r="W52" s="143"/>
    </row>
    <row r="53" spans="1:30" ht="21.75" thickBot="1" x14ac:dyDescent="0.4">
      <c r="A53" s="168" t="s">
        <v>176</v>
      </c>
      <c r="B53" s="169"/>
      <c r="C53" s="169"/>
      <c r="D53" s="169"/>
      <c r="E53" s="169"/>
      <c r="F53" s="169"/>
      <c r="G53" s="169"/>
      <c r="H53" s="169"/>
      <c r="I53" s="169"/>
      <c r="J53" s="169"/>
      <c r="K53" s="169"/>
      <c r="L53" s="169"/>
      <c r="M53" s="79"/>
      <c r="N53" s="78"/>
      <c r="O53" s="78"/>
      <c r="P53" s="143"/>
      <c r="Q53" s="143"/>
      <c r="R53" s="143"/>
      <c r="S53" s="143"/>
      <c r="T53" s="143"/>
      <c r="U53" s="143"/>
      <c r="V53" s="143"/>
      <c r="W53" s="143"/>
    </row>
    <row r="54" spans="1:30" ht="14.25" customHeight="1" x14ac:dyDescent="0.2">
      <c r="A54" s="248" t="s">
        <v>486</v>
      </c>
      <c r="B54" s="248"/>
      <c r="C54" s="248"/>
      <c r="D54" s="248"/>
      <c r="E54" s="242" t="s">
        <v>129</v>
      </c>
      <c r="F54" s="243"/>
      <c r="G54" s="243"/>
      <c r="H54" s="243"/>
      <c r="I54" s="243"/>
      <c r="J54" s="243"/>
      <c r="K54" s="243"/>
      <c r="L54" s="243"/>
      <c r="M54" s="80"/>
      <c r="N54" s="78"/>
      <c r="O54" s="78"/>
      <c r="P54" s="143"/>
      <c r="Q54" s="143"/>
      <c r="R54" s="143"/>
      <c r="S54" s="143"/>
      <c r="T54" s="143"/>
      <c r="U54" s="143"/>
      <c r="V54" s="143"/>
      <c r="W54" s="143"/>
    </row>
    <row r="55" spans="1:30" ht="14.25" customHeight="1" x14ac:dyDescent="0.2">
      <c r="A55" s="249"/>
      <c r="B55" s="249"/>
      <c r="C55" s="249"/>
      <c r="D55" s="249"/>
      <c r="E55" s="244"/>
      <c r="F55" s="245"/>
      <c r="G55" s="245"/>
      <c r="H55" s="245"/>
      <c r="I55" s="245"/>
      <c r="J55" s="245"/>
      <c r="K55" s="245"/>
      <c r="L55" s="245"/>
      <c r="M55" s="138"/>
      <c r="N55" s="139"/>
      <c r="O55" s="139"/>
      <c r="P55" s="139"/>
      <c r="Q55" s="139"/>
      <c r="R55" s="139"/>
      <c r="S55" s="139"/>
      <c r="T55" s="139"/>
      <c r="U55" s="139"/>
      <c r="V55" s="139"/>
      <c r="W55" s="139"/>
    </row>
    <row r="56" spans="1:30" ht="15.75" customHeight="1" x14ac:dyDescent="0.2">
      <c r="A56" s="249"/>
      <c r="B56" s="249"/>
      <c r="C56" s="249"/>
      <c r="D56" s="249"/>
      <c r="E56" s="246"/>
      <c r="F56" s="247"/>
      <c r="G56" s="247"/>
      <c r="H56" s="247"/>
      <c r="I56" s="247"/>
      <c r="J56" s="247"/>
      <c r="K56" s="247"/>
      <c r="L56" s="247"/>
      <c r="M56" s="138"/>
      <c r="N56" s="139"/>
      <c r="O56" s="139"/>
      <c r="P56" s="139"/>
      <c r="Q56" s="139"/>
      <c r="R56" s="139"/>
      <c r="S56" s="139"/>
      <c r="T56" s="139"/>
      <c r="U56" s="139"/>
      <c r="V56" s="139"/>
      <c r="W56" s="139"/>
    </row>
    <row r="57" spans="1:30" ht="15.75" customHeight="1" x14ac:dyDescent="0.2">
      <c r="A57" s="190" t="s">
        <v>169</v>
      </c>
      <c r="B57" s="190" t="s">
        <v>170</v>
      </c>
      <c r="C57" s="190" t="s">
        <v>134</v>
      </c>
      <c r="D57" s="190" t="s">
        <v>572</v>
      </c>
      <c r="E57" s="190" t="s">
        <v>573</v>
      </c>
      <c r="F57" s="190" t="s">
        <v>485</v>
      </c>
      <c r="G57" s="190" t="s">
        <v>602</v>
      </c>
      <c r="H57" s="190" t="s">
        <v>603</v>
      </c>
      <c r="I57" s="190"/>
      <c r="J57" s="190" t="s">
        <v>601</v>
      </c>
      <c r="K57" s="190" t="s">
        <v>132</v>
      </c>
      <c r="L57" s="191"/>
      <c r="M57" s="138"/>
      <c r="N57" s="139"/>
      <c r="O57" s="139"/>
      <c r="P57" s="139"/>
      <c r="Q57" s="139"/>
      <c r="R57" s="139"/>
      <c r="S57" s="139"/>
      <c r="T57" s="139"/>
      <c r="U57" s="139"/>
      <c r="V57" s="139"/>
      <c r="W57" s="139"/>
    </row>
    <row r="58" spans="1:30" ht="87" customHeight="1" x14ac:dyDescent="0.2">
      <c r="A58" s="190"/>
      <c r="B58" s="190"/>
      <c r="C58" s="190"/>
      <c r="D58" s="190"/>
      <c r="E58" s="190"/>
      <c r="F58" s="190"/>
      <c r="G58" s="190"/>
      <c r="H58" s="190"/>
      <c r="I58" s="190"/>
      <c r="J58" s="190"/>
      <c r="K58" s="190"/>
      <c r="L58" s="191"/>
      <c r="M58" s="138"/>
      <c r="N58" s="139"/>
      <c r="O58" s="139"/>
      <c r="P58" s="139"/>
      <c r="Q58" s="139"/>
      <c r="R58" s="139"/>
      <c r="S58" s="139"/>
      <c r="T58" s="139"/>
      <c r="U58" s="139"/>
      <c r="V58" s="139"/>
      <c r="W58" s="139"/>
      <c r="X58" s="44"/>
      <c r="Y58" s="44"/>
      <c r="Z58" s="44"/>
      <c r="AA58" s="44"/>
      <c r="AB58" s="44"/>
      <c r="AC58" s="44"/>
      <c r="AD58" s="44"/>
    </row>
    <row r="59" spans="1:30" ht="42" x14ac:dyDescent="0.2">
      <c r="A59" s="50" t="s">
        <v>610</v>
      </c>
      <c r="B59" s="56" t="s">
        <v>662</v>
      </c>
      <c r="C59" s="56"/>
      <c r="D59" s="50" t="s">
        <v>619</v>
      </c>
      <c r="E59" s="57"/>
      <c r="F59" s="36">
        <v>1</v>
      </c>
      <c r="G59" s="36"/>
      <c r="H59" s="216"/>
      <c r="I59" s="216"/>
      <c r="J59" s="56"/>
      <c r="K59" s="374">
        <v>11340</v>
      </c>
      <c r="L59" s="375"/>
      <c r="M59" s="138"/>
      <c r="N59" s="139"/>
      <c r="O59" s="139"/>
      <c r="P59" s="139"/>
      <c r="Q59" s="139"/>
      <c r="R59" s="139"/>
      <c r="S59" s="139"/>
      <c r="T59" s="139"/>
      <c r="U59" s="139"/>
      <c r="V59" s="139"/>
      <c r="W59" s="139"/>
      <c r="X59" s="44"/>
      <c r="Y59" s="44"/>
      <c r="Z59" s="44"/>
      <c r="AA59" s="44"/>
      <c r="AB59" s="44"/>
      <c r="AC59" s="44"/>
      <c r="AD59" s="44"/>
    </row>
    <row r="60" spans="1:30" ht="21" x14ac:dyDescent="0.2">
      <c r="A60" s="50" t="s">
        <v>606</v>
      </c>
      <c r="B60" s="56" t="s">
        <v>657</v>
      </c>
      <c r="C60" s="56"/>
      <c r="D60" s="50" t="s">
        <v>135</v>
      </c>
      <c r="E60" s="57"/>
      <c r="F60" s="36">
        <v>1</v>
      </c>
      <c r="G60" s="36"/>
      <c r="H60" s="216"/>
      <c r="I60" s="216"/>
      <c r="J60" s="56"/>
      <c r="K60" s="190">
        <f t="shared" ref="K60:K62" si="0">G60*J60*12</f>
        <v>0</v>
      </c>
      <c r="L60" s="191"/>
      <c r="M60" s="138"/>
      <c r="N60" s="139"/>
      <c r="O60" s="139"/>
      <c r="P60" s="139"/>
      <c r="Q60" s="139"/>
      <c r="R60" s="139"/>
      <c r="S60" s="139"/>
      <c r="T60" s="139"/>
      <c r="U60" s="139"/>
      <c r="V60" s="139"/>
      <c r="W60" s="139"/>
      <c r="X60" s="44"/>
      <c r="Y60" s="44"/>
      <c r="Z60" s="44"/>
      <c r="AA60" s="44"/>
      <c r="AB60" s="44"/>
      <c r="AC60" s="44"/>
      <c r="AD60" s="44"/>
    </row>
    <row r="61" spans="1:30" ht="21" x14ac:dyDescent="0.2">
      <c r="A61" s="50"/>
      <c r="B61" s="56"/>
      <c r="C61" s="56"/>
      <c r="D61" s="50"/>
      <c r="E61" s="57"/>
      <c r="F61" s="36"/>
      <c r="G61" s="36"/>
      <c r="H61" s="216"/>
      <c r="I61" s="216"/>
      <c r="J61" s="56"/>
      <c r="K61" s="190">
        <f t="shared" si="0"/>
        <v>0</v>
      </c>
      <c r="L61" s="191"/>
      <c r="M61" s="138"/>
      <c r="N61" s="139"/>
      <c r="O61" s="139"/>
      <c r="P61" s="139"/>
      <c r="Q61" s="139"/>
      <c r="R61" s="139"/>
      <c r="S61" s="139"/>
      <c r="T61" s="139"/>
      <c r="U61" s="139"/>
      <c r="V61" s="139"/>
      <c r="W61" s="139"/>
      <c r="X61" s="44"/>
      <c r="Y61" s="44"/>
      <c r="Z61" s="44"/>
      <c r="AA61" s="44"/>
      <c r="AB61" s="44"/>
      <c r="AC61" s="44"/>
      <c r="AD61" s="44"/>
    </row>
    <row r="62" spans="1:30" ht="21" x14ac:dyDescent="0.2">
      <c r="A62" s="50"/>
      <c r="B62" s="56"/>
      <c r="C62" s="56"/>
      <c r="D62" s="50"/>
      <c r="E62" s="57"/>
      <c r="F62" s="36"/>
      <c r="G62" s="36"/>
      <c r="H62" s="216"/>
      <c r="I62" s="216"/>
      <c r="J62" s="56"/>
      <c r="K62" s="190">
        <f t="shared" si="0"/>
        <v>0</v>
      </c>
      <c r="L62" s="191"/>
      <c r="M62" s="138"/>
      <c r="N62" s="139"/>
      <c r="O62" s="139"/>
      <c r="P62" s="139"/>
      <c r="Q62" s="139"/>
      <c r="R62" s="139"/>
      <c r="S62" s="139"/>
      <c r="T62" s="139"/>
      <c r="U62" s="139"/>
      <c r="V62" s="139"/>
      <c r="W62" s="139"/>
      <c r="X62" s="44"/>
      <c r="Y62" s="44"/>
      <c r="Z62" s="44"/>
      <c r="AA62" s="44"/>
      <c r="AB62" s="44"/>
      <c r="AC62" s="44"/>
      <c r="AD62" s="44"/>
    </row>
    <row r="63" spans="1:30" ht="21" x14ac:dyDescent="0.35">
      <c r="A63" s="267" t="s">
        <v>150</v>
      </c>
      <c r="B63" s="267"/>
      <c r="C63" s="267"/>
      <c r="D63" s="267"/>
      <c r="E63" s="58">
        <f>SUM(E59:E61)</f>
        <v>0</v>
      </c>
      <c r="F63" s="269" t="s">
        <v>150</v>
      </c>
      <c r="G63" s="270"/>
      <c r="H63" s="270"/>
      <c r="I63" s="270"/>
      <c r="J63" s="271"/>
      <c r="K63" s="268">
        <v>11340</v>
      </c>
      <c r="L63" s="269"/>
      <c r="M63" s="138"/>
      <c r="N63" s="139"/>
      <c r="O63" s="139"/>
      <c r="P63" s="139"/>
      <c r="Q63" s="139"/>
      <c r="R63" s="139"/>
      <c r="S63" s="139"/>
      <c r="T63" s="139"/>
      <c r="U63" s="139"/>
      <c r="V63" s="139"/>
      <c r="W63" s="139"/>
      <c r="X63" s="44"/>
      <c r="Y63" s="44"/>
      <c r="Z63" s="44"/>
      <c r="AA63" s="44"/>
      <c r="AB63" s="44"/>
      <c r="AC63" s="44"/>
      <c r="AD63" s="44"/>
    </row>
    <row r="64" spans="1:30" ht="21" x14ac:dyDescent="0.35">
      <c r="A64" s="53" t="s">
        <v>138</v>
      </c>
      <c r="B64" s="175" t="s">
        <v>1</v>
      </c>
      <c r="C64" s="175"/>
      <c r="D64" s="175"/>
      <c r="E64" s="175"/>
      <c r="F64" s="175"/>
      <c r="G64" s="175"/>
      <c r="H64" s="175"/>
      <c r="I64" s="175"/>
      <c r="J64" s="171" t="s">
        <v>552</v>
      </c>
      <c r="K64" s="171"/>
      <c r="L64" s="172"/>
      <c r="M64" s="138"/>
      <c r="N64" s="139"/>
      <c r="O64" s="139"/>
      <c r="P64" s="139"/>
      <c r="Q64" s="139"/>
      <c r="R64" s="139"/>
      <c r="S64" s="139"/>
      <c r="T64" s="139"/>
      <c r="U64" s="139"/>
      <c r="V64" s="139"/>
      <c r="W64" s="139"/>
      <c r="X64" s="44"/>
      <c r="Y64" s="44"/>
      <c r="Z64" s="44"/>
      <c r="AA64" s="44"/>
      <c r="AB64" s="44"/>
      <c r="AC64" s="44"/>
      <c r="AD64" s="44"/>
    </row>
    <row r="65" spans="1:30" ht="21.75" thickBot="1" x14ac:dyDescent="0.4">
      <c r="A65" s="55" t="str">
        <f>IF(OR(B64="כן"),"תקציב הדרכה:")</f>
        <v>תקציב הדרכה:</v>
      </c>
      <c r="B65" s="176"/>
      <c r="C65" s="177"/>
      <c r="D65" s="177"/>
      <c r="E65" s="177"/>
      <c r="F65" s="177"/>
      <c r="G65" s="177"/>
      <c r="H65" s="177"/>
      <c r="I65" s="178"/>
      <c r="J65" s="173"/>
      <c r="K65" s="171"/>
      <c r="L65" s="174"/>
      <c r="M65" s="138"/>
      <c r="N65" s="139"/>
      <c r="O65" s="139"/>
      <c r="P65" s="139"/>
      <c r="Q65" s="139"/>
      <c r="R65" s="139"/>
      <c r="S65" s="139"/>
      <c r="T65" s="139"/>
      <c r="U65" s="139"/>
      <c r="V65" s="139"/>
      <c r="W65" s="139"/>
      <c r="X65" s="44"/>
      <c r="Y65" s="44"/>
      <c r="Z65" s="44"/>
      <c r="AA65" s="44"/>
      <c r="AB65" s="44"/>
      <c r="AC65" s="44"/>
      <c r="AD65" s="44"/>
    </row>
    <row r="66" spans="1:30" ht="21.75" thickBot="1" x14ac:dyDescent="0.4">
      <c r="A66" s="264" t="s">
        <v>604</v>
      </c>
      <c r="B66" s="265"/>
      <c r="C66" s="265"/>
      <c r="D66" s="265"/>
      <c r="E66" s="265"/>
      <c r="F66" s="265"/>
      <c r="G66" s="265"/>
      <c r="H66" s="265"/>
      <c r="I66" s="265"/>
      <c r="J66" s="266"/>
      <c r="K66" s="90"/>
      <c r="L66" s="91"/>
      <c r="M66" s="139"/>
      <c r="N66" s="139"/>
      <c r="O66" s="139"/>
      <c r="P66" s="139"/>
      <c r="Q66" s="139"/>
      <c r="R66" s="139"/>
      <c r="S66" s="139"/>
      <c r="T66" s="139"/>
      <c r="U66" s="139"/>
      <c r="V66" s="139"/>
      <c r="W66" s="139"/>
      <c r="X66" s="44"/>
      <c r="Y66" s="44"/>
      <c r="Z66" s="44"/>
      <c r="AA66" s="44"/>
      <c r="AB66" s="44"/>
      <c r="AC66" s="44"/>
      <c r="AD66" s="44"/>
    </row>
    <row r="67" spans="1:30" ht="63" x14ac:dyDescent="0.2">
      <c r="A67" s="59" t="s">
        <v>580</v>
      </c>
      <c r="B67" s="60" t="s">
        <v>142</v>
      </c>
      <c r="C67" s="60" t="s">
        <v>557</v>
      </c>
      <c r="D67" s="60" t="s">
        <v>144</v>
      </c>
      <c r="E67" s="182" t="s">
        <v>145</v>
      </c>
      <c r="F67" s="182"/>
      <c r="G67" s="182"/>
      <c r="H67" s="182"/>
      <c r="I67" s="60" t="s">
        <v>146</v>
      </c>
      <c r="J67" s="61" t="s">
        <v>147</v>
      </c>
      <c r="K67" s="201"/>
      <c r="L67" s="201"/>
      <c r="M67" s="139"/>
      <c r="N67" s="139"/>
      <c r="O67" s="139"/>
      <c r="P67" s="139"/>
      <c r="Q67" s="139"/>
      <c r="R67" s="139"/>
      <c r="S67" s="139"/>
      <c r="T67" s="139"/>
      <c r="U67" s="139"/>
      <c r="V67" s="139"/>
      <c r="W67" s="139"/>
      <c r="X67" s="44"/>
      <c r="Y67" s="44"/>
      <c r="Z67" s="44"/>
      <c r="AA67" s="44"/>
      <c r="AB67" s="44"/>
      <c r="AC67" s="44"/>
      <c r="AD67" s="44"/>
    </row>
    <row r="68" spans="1:30" ht="42" x14ac:dyDescent="0.2">
      <c r="A68" s="49"/>
      <c r="B68" s="56" t="s">
        <v>662</v>
      </c>
      <c r="C68" s="56">
        <v>1</v>
      </c>
      <c r="D68" s="56" t="s">
        <v>77</v>
      </c>
      <c r="E68" s="190"/>
      <c r="F68" s="190"/>
      <c r="G68" s="190"/>
      <c r="H68" s="190"/>
      <c r="I68" s="56"/>
      <c r="J68" s="89">
        <f t="shared" ref="J68:J69" si="1">C68*I68</f>
        <v>0</v>
      </c>
      <c r="K68" s="201"/>
      <c r="L68" s="201"/>
      <c r="M68" s="139"/>
      <c r="N68" s="139"/>
      <c r="O68" s="139"/>
      <c r="P68" s="139"/>
      <c r="Q68" s="139"/>
      <c r="R68" s="139"/>
      <c r="S68" s="139"/>
      <c r="T68" s="139"/>
      <c r="U68" s="139"/>
      <c r="V68" s="139"/>
      <c r="W68" s="139"/>
    </row>
    <row r="69" spans="1:30" ht="21" x14ac:dyDescent="0.2">
      <c r="A69" s="49"/>
      <c r="B69" s="56"/>
      <c r="C69" s="56"/>
      <c r="D69" s="56"/>
      <c r="E69" s="190"/>
      <c r="F69" s="190"/>
      <c r="G69" s="190"/>
      <c r="H69" s="190"/>
      <c r="I69" s="56"/>
      <c r="J69" s="89">
        <f t="shared" si="1"/>
        <v>0</v>
      </c>
      <c r="K69" s="201"/>
      <c r="L69" s="201"/>
      <c r="M69" s="85"/>
      <c r="N69" s="85"/>
      <c r="O69" s="77"/>
      <c r="P69" s="43"/>
      <c r="Q69" s="43"/>
      <c r="R69" s="43"/>
      <c r="S69" s="43"/>
      <c r="T69" s="43"/>
      <c r="U69" s="43"/>
      <c r="V69" s="43"/>
      <c r="W69" s="43"/>
    </row>
    <row r="70" spans="1:30" ht="21.75" thickBot="1" x14ac:dyDescent="0.25">
      <c r="A70" s="52"/>
      <c r="B70" s="66"/>
      <c r="C70" s="66"/>
      <c r="D70" s="66"/>
      <c r="E70" s="198"/>
      <c r="F70" s="198"/>
      <c r="G70" s="198"/>
      <c r="H70" s="198"/>
      <c r="I70" s="66"/>
      <c r="J70" s="89">
        <f>C70*I70</f>
        <v>0</v>
      </c>
      <c r="K70" s="201"/>
      <c r="L70" s="201"/>
      <c r="M70" s="85"/>
      <c r="N70" s="85"/>
      <c r="O70" s="77"/>
      <c r="P70" s="43"/>
      <c r="Q70" s="43"/>
      <c r="R70" s="43"/>
      <c r="S70" s="43"/>
      <c r="T70" s="43"/>
      <c r="U70" s="43"/>
      <c r="V70" s="43"/>
      <c r="W70" s="43"/>
    </row>
    <row r="71" spans="1:30" ht="20.25" customHeight="1" thickBot="1" x14ac:dyDescent="0.25">
      <c r="A71" s="192" t="s">
        <v>487</v>
      </c>
      <c r="B71" s="193"/>
      <c r="C71" s="193"/>
      <c r="D71" s="193"/>
      <c r="E71" s="193"/>
      <c r="F71" s="193"/>
      <c r="G71" s="193"/>
      <c r="H71" s="193"/>
      <c r="I71" s="193"/>
      <c r="J71" s="194"/>
      <c r="K71" s="197"/>
      <c r="L71" s="197"/>
      <c r="M71" s="85"/>
      <c r="N71" s="85"/>
      <c r="O71" s="77"/>
      <c r="P71" s="43"/>
      <c r="Q71" s="43"/>
      <c r="R71" s="43"/>
      <c r="S71" s="43"/>
      <c r="T71" s="43"/>
      <c r="U71" s="43"/>
      <c r="V71" s="43"/>
      <c r="W71" s="43"/>
    </row>
    <row r="72" spans="1:30" ht="21.75" customHeight="1" x14ac:dyDescent="0.2">
      <c r="A72" s="63" t="s">
        <v>148</v>
      </c>
      <c r="B72" s="187" t="s">
        <v>149</v>
      </c>
      <c r="C72" s="188"/>
      <c r="D72" s="188"/>
      <c r="E72" s="188"/>
      <c r="F72" s="188"/>
      <c r="G72" s="188"/>
      <c r="H72" s="188"/>
      <c r="I72" s="188"/>
      <c r="J72" s="199"/>
      <c r="K72" s="200"/>
      <c r="L72" s="200"/>
      <c r="M72" s="153" t="s">
        <v>568</v>
      </c>
      <c r="N72" s="154"/>
      <c r="O72" s="155"/>
      <c r="P72" s="43"/>
      <c r="Q72" s="43"/>
      <c r="R72" s="43"/>
      <c r="S72" s="43"/>
      <c r="T72" s="43"/>
      <c r="U72" s="43"/>
      <c r="V72" s="43"/>
      <c r="W72" s="43"/>
    </row>
    <row r="73" spans="1:30" ht="21" x14ac:dyDescent="0.2">
      <c r="A73" s="64"/>
      <c r="B73" s="189"/>
      <c r="C73" s="190"/>
      <c r="D73" s="190"/>
      <c r="E73" s="190"/>
      <c r="F73" s="190"/>
      <c r="G73" s="190"/>
      <c r="H73" s="190"/>
      <c r="I73" s="191"/>
      <c r="J73" s="199"/>
      <c r="K73" s="200"/>
      <c r="L73" s="200"/>
      <c r="M73" s="156"/>
      <c r="N73" s="157"/>
      <c r="O73" s="158"/>
      <c r="P73" s="43"/>
      <c r="Q73" s="43"/>
      <c r="R73" s="43"/>
      <c r="S73" s="43"/>
      <c r="T73" s="43"/>
      <c r="U73" s="43"/>
      <c r="V73" s="43"/>
      <c r="W73" s="43"/>
    </row>
    <row r="74" spans="1:30" ht="21" customHeight="1" x14ac:dyDescent="0.2">
      <c r="A74" s="64"/>
      <c r="B74" s="189"/>
      <c r="C74" s="190"/>
      <c r="D74" s="190"/>
      <c r="E74" s="190"/>
      <c r="F74" s="190"/>
      <c r="G74" s="190"/>
      <c r="H74" s="190"/>
      <c r="I74" s="191"/>
      <c r="J74" s="199"/>
      <c r="K74" s="200"/>
      <c r="L74" s="200"/>
      <c r="M74" s="156"/>
      <c r="N74" s="157"/>
      <c r="O74" s="158"/>
      <c r="P74" s="43"/>
      <c r="Q74" s="43"/>
      <c r="R74" s="43"/>
      <c r="S74" s="43"/>
      <c r="T74" s="43"/>
      <c r="U74" s="43"/>
      <c r="V74" s="43"/>
      <c r="W74" s="43"/>
    </row>
    <row r="75" spans="1:30" ht="21" x14ac:dyDescent="0.2">
      <c r="A75" s="64"/>
      <c r="B75" s="189"/>
      <c r="C75" s="190"/>
      <c r="D75" s="190"/>
      <c r="E75" s="190"/>
      <c r="F75" s="190"/>
      <c r="G75" s="190"/>
      <c r="H75" s="190"/>
      <c r="I75" s="191"/>
      <c r="J75" s="199"/>
      <c r="K75" s="200"/>
      <c r="L75" s="200"/>
      <c r="M75" s="156"/>
      <c r="N75" s="157"/>
      <c r="O75" s="158"/>
      <c r="P75" s="43"/>
      <c r="Q75" s="43"/>
      <c r="R75" s="43"/>
      <c r="S75" s="43"/>
      <c r="T75" s="43"/>
      <c r="U75" s="43"/>
      <c r="V75" s="43"/>
      <c r="W75" s="43"/>
    </row>
    <row r="76" spans="1:30" ht="21.75" thickBot="1" x14ac:dyDescent="0.25">
      <c r="A76" s="65" t="s">
        <v>150</v>
      </c>
      <c r="B76" s="250">
        <f>B73+B74+B75</f>
        <v>0</v>
      </c>
      <c r="C76" s="198"/>
      <c r="D76" s="198"/>
      <c r="E76" s="198"/>
      <c r="F76" s="198"/>
      <c r="G76" s="198"/>
      <c r="H76" s="198"/>
      <c r="I76" s="251"/>
      <c r="J76" s="199"/>
      <c r="K76" s="200"/>
      <c r="L76" s="200"/>
      <c r="M76" s="159"/>
      <c r="N76" s="160"/>
      <c r="O76" s="161"/>
      <c r="P76" s="43"/>
      <c r="Q76" s="43"/>
      <c r="R76" s="43"/>
      <c r="S76" s="43"/>
      <c r="T76" s="43"/>
      <c r="U76" s="43"/>
      <c r="V76" s="43"/>
      <c r="W76" s="43"/>
    </row>
    <row r="77" spans="1:30" ht="21.75" thickBot="1" x14ac:dyDescent="0.4">
      <c r="A77" s="168" t="s">
        <v>151</v>
      </c>
      <c r="B77" s="169"/>
      <c r="C77" s="169"/>
      <c r="D77" s="169"/>
      <c r="E77" s="169"/>
      <c r="F77" s="169"/>
      <c r="G77" s="169"/>
      <c r="H77" s="169"/>
      <c r="I77" s="169"/>
      <c r="J77" s="87"/>
      <c r="K77" s="197"/>
      <c r="L77" s="197"/>
      <c r="P77" s="43"/>
      <c r="Q77" s="43"/>
      <c r="R77" s="43"/>
      <c r="S77" s="43"/>
      <c r="T77" s="43"/>
      <c r="U77" s="43"/>
      <c r="V77" s="43"/>
      <c r="W77" s="43"/>
    </row>
    <row r="78" spans="1:30" ht="63" customHeight="1" x14ac:dyDescent="0.2">
      <c r="A78" s="59" t="s">
        <v>653</v>
      </c>
      <c r="B78" s="182" t="s">
        <v>541</v>
      </c>
      <c r="C78" s="182"/>
      <c r="D78" s="182"/>
      <c r="E78" s="182"/>
      <c r="F78" s="182"/>
      <c r="G78" s="60" t="s">
        <v>154</v>
      </c>
      <c r="H78" s="60" t="s">
        <v>553</v>
      </c>
      <c r="I78" s="81" t="s">
        <v>156</v>
      </c>
      <c r="J78" s="199"/>
      <c r="K78" s="200"/>
      <c r="L78" s="200"/>
      <c r="M78" s="47"/>
      <c r="N78" s="47"/>
      <c r="O78" s="47"/>
      <c r="P78" s="77"/>
      <c r="Q78" s="43"/>
      <c r="R78" s="43"/>
      <c r="S78" s="43"/>
      <c r="T78" s="43"/>
      <c r="U78" s="43"/>
      <c r="V78" s="43"/>
      <c r="W78" s="43"/>
    </row>
    <row r="79" spans="1:30" ht="21" x14ac:dyDescent="0.2">
      <c r="A79" s="67" t="s">
        <v>658</v>
      </c>
      <c r="B79" s="183"/>
      <c r="C79" s="183"/>
      <c r="D79" s="183"/>
      <c r="E79" s="183"/>
      <c r="F79" s="183"/>
      <c r="G79" s="68"/>
      <c r="H79" s="68"/>
      <c r="I79" s="82"/>
      <c r="J79" s="199"/>
      <c r="K79" s="200"/>
      <c r="L79" s="200"/>
      <c r="M79" s="77"/>
      <c r="N79" s="77"/>
      <c r="O79" s="77"/>
      <c r="P79" s="77"/>
      <c r="Q79" s="43"/>
      <c r="R79" s="43"/>
      <c r="S79" s="43"/>
      <c r="T79" s="43"/>
      <c r="U79" s="43"/>
      <c r="V79" s="43"/>
      <c r="W79" s="43"/>
    </row>
    <row r="80" spans="1:30" ht="21" customHeight="1" x14ac:dyDescent="0.2">
      <c r="A80" s="67"/>
      <c r="B80" s="183"/>
      <c r="C80" s="183"/>
      <c r="D80" s="183"/>
      <c r="E80" s="183"/>
      <c r="F80" s="183"/>
      <c r="G80" s="68"/>
      <c r="H80" s="68"/>
      <c r="I80" s="82">
        <f t="shared" ref="I80:I81" si="2">G80+H80</f>
        <v>0</v>
      </c>
      <c r="J80" s="199"/>
      <c r="K80" s="200"/>
      <c r="L80" s="200"/>
      <c r="M80" s="76"/>
      <c r="N80" s="76"/>
      <c r="O80" s="76"/>
      <c r="P80" s="77"/>
      <c r="Q80" s="43"/>
      <c r="R80" s="43"/>
      <c r="S80" s="43"/>
      <c r="T80" s="43"/>
      <c r="U80" s="43"/>
      <c r="V80" s="43"/>
      <c r="W80" s="43"/>
    </row>
    <row r="81" spans="1:23" ht="21" x14ac:dyDescent="0.2">
      <c r="A81" s="67"/>
      <c r="B81" s="183"/>
      <c r="C81" s="183"/>
      <c r="D81" s="183"/>
      <c r="E81" s="183"/>
      <c r="F81" s="183"/>
      <c r="G81" s="68"/>
      <c r="H81" s="68"/>
      <c r="I81" s="82">
        <f t="shared" si="2"/>
        <v>0</v>
      </c>
      <c r="J81" s="199"/>
      <c r="K81" s="200"/>
      <c r="L81" s="200"/>
      <c r="M81" s="76"/>
      <c r="N81" s="76"/>
      <c r="O81" s="76"/>
      <c r="P81" s="77"/>
      <c r="Q81" s="43"/>
      <c r="R81" s="43"/>
      <c r="S81" s="43"/>
      <c r="T81" s="43"/>
      <c r="U81" s="43"/>
      <c r="V81" s="43"/>
      <c r="W81" s="43"/>
    </row>
    <row r="82" spans="1:23" ht="21.75" thickBot="1" x14ac:dyDescent="0.25">
      <c r="A82" s="37" t="s">
        <v>150</v>
      </c>
      <c r="B82" s="184"/>
      <c r="C82" s="185"/>
      <c r="D82" s="185"/>
      <c r="E82" s="185"/>
      <c r="F82" s="186"/>
      <c r="G82" s="69"/>
      <c r="H82" s="69">
        <f t="shared" ref="H82" si="3">SUM(H79:H81)</f>
        <v>0</v>
      </c>
      <c r="I82" s="83"/>
      <c r="J82" s="199"/>
      <c r="K82" s="200"/>
      <c r="L82" s="200"/>
      <c r="M82" s="76"/>
      <c r="N82" s="76"/>
      <c r="O82" s="76"/>
      <c r="P82" s="77"/>
      <c r="Q82" s="43"/>
      <c r="R82" s="43"/>
      <c r="S82" s="43"/>
      <c r="T82" s="43"/>
      <c r="U82" s="43"/>
      <c r="V82" s="43"/>
      <c r="W82" s="43"/>
    </row>
    <row r="83" spans="1:23" ht="21.75" thickBot="1" x14ac:dyDescent="0.4">
      <c r="A83" s="70" t="s">
        <v>147</v>
      </c>
      <c r="B83" s="376">
        <f>SUM(I82+B76+K63+J68+J69+J70)</f>
        <v>11340</v>
      </c>
      <c r="C83" s="377"/>
      <c r="D83" s="377"/>
      <c r="E83" s="377"/>
      <c r="F83" s="377"/>
      <c r="G83" s="377"/>
      <c r="H83" s="377"/>
      <c r="I83" s="377"/>
      <c r="J83" s="88"/>
      <c r="K83" s="88"/>
      <c r="L83" s="88"/>
      <c r="M83" s="76"/>
      <c r="N83" s="76"/>
      <c r="O83" s="76"/>
      <c r="P83" s="77"/>
      <c r="Q83" s="43"/>
      <c r="R83" s="43"/>
      <c r="S83" s="43"/>
      <c r="T83" s="43"/>
      <c r="U83" s="43"/>
      <c r="V83" s="43"/>
      <c r="W83" s="43"/>
    </row>
    <row r="84" spans="1:23" ht="21.75" thickBot="1" x14ac:dyDescent="0.4">
      <c r="A84" s="168" t="s">
        <v>488</v>
      </c>
      <c r="B84" s="169"/>
      <c r="C84" s="169"/>
      <c r="D84" s="169"/>
      <c r="E84" s="169"/>
      <c r="F84" s="169"/>
      <c r="G84" s="169"/>
      <c r="H84" s="169"/>
      <c r="I84" s="170"/>
      <c r="J84" s="88"/>
      <c r="K84" s="88"/>
      <c r="L84" s="88"/>
      <c r="M84" s="76"/>
      <c r="N84" s="76"/>
      <c r="O84" s="76"/>
      <c r="P84" s="77"/>
      <c r="Q84" s="43"/>
      <c r="R84" s="43"/>
      <c r="S84" s="43"/>
      <c r="T84" s="43"/>
      <c r="U84" s="43"/>
      <c r="V84" s="43"/>
      <c r="W84" s="43"/>
    </row>
    <row r="85" spans="1:23" ht="42" x14ac:dyDescent="0.35">
      <c r="A85" s="35" t="s">
        <v>560</v>
      </c>
      <c r="B85" s="71" t="s">
        <v>2</v>
      </c>
      <c r="C85" s="179" t="b">
        <f>IF(OR(B85="כן"),"הוסיפו כאן קישור")</f>
        <v>0</v>
      </c>
      <c r="D85" s="179"/>
      <c r="E85" s="179"/>
      <c r="F85" s="179"/>
      <c r="G85" s="179"/>
      <c r="H85" s="179"/>
      <c r="I85" s="180"/>
      <c r="J85" s="46"/>
      <c r="K85" s="47"/>
      <c r="L85" s="47"/>
      <c r="M85" s="77"/>
      <c r="N85" s="77"/>
      <c r="O85" s="77"/>
      <c r="P85" s="77"/>
      <c r="Q85" s="43"/>
      <c r="R85" s="43"/>
      <c r="S85" s="43"/>
      <c r="T85" s="43"/>
      <c r="U85" s="43"/>
      <c r="V85" s="43"/>
      <c r="W85" s="43"/>
    </row>
    <row r="86" spans="1:23" ht="100.5" customHeight="1" x14ac:dyDescent="0.35">
      <c r="A86" s="35" t="s">
        <v>559</v>
      </c>
      <c r="B86" s="181"/>
      <c r="C86" s="181"/>
      <c r="D86" s="181"/>
      <c r="E86" s="181"/>
      <c r="F86" s="181"/>
      <c r="G86" s="181"/>
      <c r="H86" s="181"/>
      <c r="I86" s="181"/>
      <c r="J86" s="46"/>
      <c r="K86" s="47"/>
      <c r="L86" s="47"/>
      <c r="M86" s="84"/>
      <c r="N86" s="84"/>
      <c r="O86" s="84"/>
      <c r="P86" s="77"/>
      <c r="Q86" s="43"/>
      <c r="R86" s="43"/>
      <c r="S86" s="43"/>
      <c r="T86" s="43"/>
      <c r="U86" s="43"/>
      <c r="V86" s="43"/>
      <c r="W86" s="43"/>
    </row>
    <row r="87" spans="1:23" ht="60.75" customHeight="1" x14ac:dyDescent="0.3">
      <c r="A87" s="72"/>
      <c r="B87" s="72"/>
      <c r="C87" s="72"/>
      <c r="D87" s="72"/>
      <c r="E87" s="72"/>
      <c r="F87" s="72"/>
      <c r="G87" s="72"/>
      <c r="H87" s="72"/>
      <c r="I87" s="86"/>
      <c r="J87" s="47"/>
      <c r="K87" s="47"/>
      <c r="L87" s="47"/>
      <c r="M87" s="84"/>
      <c r="N87" s="84"/>
      <c r="O87" s="84"/>
      <c r="P87" s="77"/>
      <c r="Q87" s="43"/>
      <c r="R87" s="43"/>
      <c r="S87" s="43"/>
      <c r="T87" s="43"/>
      <c r="U87" s="43"/>
      <c r="V87" s="43"/>
      <c r="W87" s="43"/>
    </row>
    <row r="88" spans="1:23" ht="20.25" customHeight="1" x14ac:dyDescent="0.3">
      <c r="A88" s="72"/>
      <c r="B88" s="72"/>
      <c r="C88" s="72"/>
      <c r="D88" s="72"/>
      <c r="E88" s="72"/>
      <c r="F88" s="72"/>
      <c r="G88" s="72"/>
      <c r="H88" s="72"/>
      <c r="I88" s="86"/>
      <c r="J88" s="47"/>
      <c r="K88" s="47"/>
      <c r="L88" s="47"/>
      <c r="M88" s="84"/>
      <c r="N88" s="84"/>
      <c r="O88" s="84"/>
      <c r="P88" s="77"/>
      <c r="Q88" s="43"/>
      <c r="R88" s="43"/>
      <c r="S88" s="43"/>
      <c r="T88" s="43"/>
      <c r="U88" s="43"/>
      <c r="V88" s="43"/>
      <c r="W88" s="43"/>
    </row>
    <row r="89" spans="1:23" ht="20.25" customHeight="1" x14ac:dyDescent="0.3">
      <c r="A89" s="72"/>
      <c r="B89" s="72"/>
      <c r="C89" s="72"/>
      <c r="D89" s="72"/>
      <c r="E89" s="72"/>
      <c r="F89" s="72"/>
      <c r="G89" s="72"/>
      <c r="H89" s="72"/>
      <c r="I89" s="72"/>
      <c r="J89" s="72"/>
      <c r="K89" s="72"/>
      <c r="L89" s="72"/>
      <c r="M89" s="84"/>
      <c r="N89" s="84"/>
      <c r="O89" s="84"/>
      <c r="P89" s="77"/>
      <c r="Q89" s="43"/>
      <c r="R89" s="43"/>
      <c r="S89" s="43"/>
      <c r="T89" s="43"/>
      <c r="U89" s="43"/>
      <c r="V89" s="43"/>
      <c r="W89" s="43"/>
    </row>
    <row r="90" spans="1:23" ht="14.25" customHeight="1" x14ac:dyDescent="0.3">
      <c r="A90" s="72"/>
      <c r="B90" s="72"/>
      <c r="C90" s="72"/>
      <c r="D90" s="72"/>
      <c r="E90" s="72"/>
      <c r="F90" s="72"/>
      <c r="G90" s="72"/>
      <c r="H90" s="72"/>
      <c r="I90" s="72"/>
      <c r="J90" s="72"/>
      <c r="K90" s="72"/>
      <c r="L90" s="72"/>
      <c r="M90" s="84"/>
      <c r="N90" s="84"/>
      <c r="O90" s="84"/>
      <c r="P90" s="77"/>
      <c r="Q90" s="43"/>
      <c r="R90" s="43"/>
      <c r="S90" s="43"/>
      <c r="T90" s="43"/>
      <c r="U90" s="43"/>
      <c r="V90" s="43"/>
      <c r="W90" s="43"/>
    </row>
    <row r="91" spans="1:23" ht="14.25" customHeight="1" x14ac:dyDescent="0.3">
      <c r="J91" s="72"/>
      <c r="K91" s="72"/>
      <c r="L91" s="72"/>
      <c r="M91" s="77"/>
      <c r="N91" s="77"/>
      <c r="O91" s="77"/>
      <c r="P91" s="77"/>
      <c r="Q91" s="43"/>
      <c r="R91" s="43"/>
      <c r="S91" s="43"/>
      <c r="T91" s="43"/>
      <c r="U91" s="43"/>
      <c r="V91" s="43"/>
      <c r="W91" s="43"/>
    </row>
    <row r="92" spans="1:23" ht="14.25" customHeight="1" x14ac:dyDescent="0.3">
      <c r="J92" s="72"/>
      <c r="K92" s="72"/>
      <c r="L92" s="72"/>
      <c r="M92" s="77"/>
      <c r="N92" s="77"/>
      <c r="O92" s="77"/>
      <c r="P92" s="77"/>
      <c r="Q92" s="43"/>
      <c r="R92" s="43"/>
      <c r="S92" s="43"/>
      <c r="T92" s="43"/>
      <c r="U92" s="43"/>
      <c r="V92" s="43"/>
      <c r="W92" s="43"/>
    </row>
    <row r="93" spans="1:23" x14ac:dyDescent="0.2">
      <c r="M93" s="43"/>
      <c r="N93" s="43"/>
      <c r="O93" s="43"/>
      <c r="P93" s="43"/>
      <c r="Q93" s="43"/>
      <c r="R93" s="43"/>
      <c r="S93" s="43"/>
      <c r="T93" s="43"/>
      <c r="U93" s="43"/>
      <c r="V93" s="43"/>
      <c r="W93" s="43"/>
    </row>
    <row r="94" spans="1:23" x14ac:dyDescent="0.2">
      <c r="M94" s="43"/>
      <c r="N94" s="43"/>
      <c r="O94" s="43"/>
      <c r="P94" s="43"/>
      <c r="Q94" s="43"/>
      <c r="R94" s="43"/>
      <c r="S94" s="43"/>
      <c r="T94" s="43"/>
      <c r="U94" s="43"/>
      <c r="V94" s="43"/>
      <c r="W94" s="43"/>
    </row>
    <row r="95" spans="1:23" x14ac:dyDescent="0.2">
      <c r="M95" s="43"/>
      <c r="N95" s="43"/>
      <c r="O95" s="43"/>
      <c r="P95" s="43"/>
      <c r="Q95" s="43"/>
      <c r="R95" s="43"/>
      <c r="S95" s="43"/>
      <c r="T95" s="43"/>
      <c r="U95" s="43"/>
      <c r="V95" s="43"/>
      <c r="W95" s="43"/>
    </row>
  </sheetData>
  <mergeCells count="117">
    <mergeCell ref="B76:I76"/>
    <mergeCell ref="A77:I77"/>
    <mergeCell ref="H62:I62"/>
    <mergeCell ref="K62:L62"/>
    <mergeCell ref="A2:O13"/>
    <mergeCell ref="M1:O1"/>
    <mergeCell ref="A1:L1"/>
    <mergeCell ref="B19:I19"/>
    <mergeCell ref="B21:I21"/>
    <mergeCell ref="A20:I20"/>
    <mergeCell ref="B16:I16"/>
    <mergeCell ref="A14:I14"/>
    <mergeCell ref="B15:I15"/>
    <mergeCell ref="B17:I17"/>
    <mergeCell ref="B18:I18"/>
    <mergeCell ref="A66:J66"/>
    <mergeCell ref="A63:D63"/>
    <mergeCell ref="K63:L63"/>
    <mergeCell ref="K59:L59"/>
    <mergeCell ref="K60:L60"/>
    <mergeCell ref="K61:L61"/>
    <mergeCell ref="F63:J63"/>
    <mergeCell ref="H61:I61"/>
    <mergeCell ref="H59:I59"/>
    <mergeCell ref="E45:G45"/>
    <mergeCell ref="B46:I46"/>
    <mergeCell ref="B47:I47"/>
    <mergeCell ref="A35:I35"/>
    <mergeCell ref="C40:D40"/>
    <mergeCell ref="C41:D41"/>
    <mergeCell ref="C42:D42"/>
    <mergeCell ref="C43:D43"/>
    <mergeCell ref="E57:E58"/>
    <mergeCell ref="G57:G58"/>
    <mergeCell ref="F57:F58"/>
    <mergeCell ref="H57:I58"/>
    <mergeCell ref="C44:D44"/>
    <mergeCell ref="C45:D45"/>
    <mergeCell ref="H40:I40"/>
    <mergeCell ref="B57:B58"/>
    <mergeCell ref="C57:C58"/>
    <mergeCell ref="E54:L56"/>
    <mergeCell ref="D57:D58"/>
    <mergeCell ref="A53:L53"/>
    <mergeCell ref="A54:D56"/>
    <mergeCell ref="A57:A58"/>
    <mergeCell ref="J57:J58"/>
    <mergeCell ref="K57:L58"/>
    <mergeCell ref="B33:I33"/>
    <mergeCell ref="B34:I34"/>
    <mergeCell ref="B36:I36"/>
    <mergeCell ref="B37:I37"/>
    <mergeCell ref="B38:I38"/>
    <mergeCell ref="B39:I39"/>
    <mergeCell ref="H60:I60"/>
    <mergeCell ref="E68:H68"/>
    <mergeCell ref="E69:H69"/>
    <mergeCell ref="H41:I41"/>
    <mergeCell ref="H42:I42"/>
    <mergeCell ref="H43:I43"/>
    <mergeCell ref="H44:I44"/>
    <mergeCell ref="H45:I45"/>
    <mergeCell ref="E40:G40"/>
    <mergeCell ref="E41:G41"/>
    <mergeCell ref="E42:G42"/>
    <mergeCell ref="E43:G43"/>
    <mergeCell ref="E44:G44"/>
    <mergeCell ref="A49:I49"/>
    <mergeCell ref="B48:I48"/>
    <mergeCell ref="B50:I50"/>
    <mergeCell ref="B51:I51"/>
    <mergeCell ref="B52:I52"/>
    <mergeCell ref="B28:I28"/>
    <mergeCell ref="B29:I29"/>
    <mergeCell ref="A22:I22"/>
    <mergeCell ref="B31:I31"/>
    <mergeCell ref="B32:I32"/>
    <mergeCell ref="A30:I30"/>
    <mergeCell ref="B23:I23"/>
    <mergeCell ref="B24:I24"/>
    <mergeCell ref="B25:I25"/>
    <mergeCell ref="B26:I26"/>
    <mergeCell ref="B27:I27"/>
    <mergeCell ref="A84:I84"/>
    <mergeCell ref="J64:L65"/>
    <mergeCell ref="B64:I64"/>
    <mergeCell ref="B65:I65"/>
    <mergeCell ref="C85:I85"/>
    <mergeCell ref="B86:I86"/>
    <mergeCell ref="B78:F78"/>
    <mergeCell ref="B79:F79"/>
    <mergeCell ref="B80:F80"/>
    <mergeCell ref="B81:F81"/>
    <mergeCell ref="B82:F82"/>
    <mergeCell ref="B72:I72"/>
    <mergeCell ref="B74:I74"/>
    <mergeCell ref="B73:I73"/>
    <mergeCell ref="A71:J71"/>
    <mergeCell ref="B83:I83"/>
    <mergeCell ref="K71:L71"/>
    <mergeCell ref="K77:L77"/>
    <mergeCell ref="E67:H67"/>
    <mergeCell ref="E70:H70"/>
    <mergeCell ref="B75:I75"/>
    <mergeCell ref="J78:L82"/>
    <mergeCell ref="J72:L76"/>
    <mergeCell ref="K67:L70"/>
    <mergeCell ref="M30:W34"/>
    <mergeCell ref="M35:W48"/>
    <mergeCell ref="M55:W68"/>
    <mergeCell ref="P49:W54"/>
    <mergeCell ref="M49:O52"/>
    <mergeCell ref="M72:O76"/>
    <mergeCell ref="M14:O14"/>
    <mergeCell ref="M21:O21"/>
    <mergeCell ref="M15:O20"/>
    <mergeCell ref="M22:O29"/>
  </mergeCells>
  <dataValidations count="5">
    <dataValidation type="list" allowBlank="1" showInputMessage="1" showErrorMessage="1" sqref="A68:A70">
      <formula1>$A$59:$A$61</formula1>
    </dataValidation>
    <dataValidation type="whole" errorStyle="warning" showInputMessage="1" showErrorMessage="1" errorTitle="שימו לב" error="בתא זה ניתן לשים אך ורק מספרים" sqref="B25:B26">
      <formula1>1</formula1>
      <formula2>100</formula2>
    </dataValidation>
    <dataValidation type="list" allowBlank="1" showInputMessage="1" showErrorMessage="1" sqref="B64">
      <formula1>$E$48:$F$48</formula1>
    </dataValidation>
    <dataValidation type="list" allowBlank="1" showInputMessage="1" showErrorMessage="1" sqref="B85">
      <formula1>$E$48:$F$48</formula1>
    </dataValidation>
    <dataValidation type="list" allowBlank="1" showInputMessage="1" showErrorMessage="1" sqref="C42:D45">
      <formula1>$A$40:$F$40</formula1>
    </dataValidation>
  </dataValidations>
  <pageMargins left="0.7" right="0.7" top="0.75" bottom="0.75" header="0.3" footer="0.3"/>
  <pageSetup paperSize="9" scale="21" fitToHeight="0" orientation="portrait" r:id="rId1"/>
  <drawing r:id="rId2"/>
  <legacyDrawing r:id="rId3"/>
  <extLst>
    <ext xmlns:x14="http://schemas.microsoft.com/office/spreadsheetml/2009/9/main" uri="{CCE6A557-97BC-4b89-ADB6-D9C93CAAB3DF}">
      <x14:dataValidations xmlns:xm="http://schemas.microsoft.com/office/excel/2006/main" count="20">
        <x14:dataValidation type="list" allowBlank="1" showInputMessage="1" showErrorMessage="1">
          <x14:formula1>
            <xm:f>'תשובות 1'!$A$1:$A$2</xm:f>
          </x14:formula1>
          <xm:sqref>B18</xm:sqref>
        </x14:dataValidation>
        <x14:dataValidation type="list" allowBlank="1" showInputMessage="1" showErrorMessage="1">
          <x14:formula1>
            <xm:f>'תשובות 1'!$A$32:$A$35</xm:f>
          </x14:formula1>
          <xm:sqref>B23</xm:sqref>
        </x14:dataValidation>
        <x14:dataValidation type="list" allowBlank="1" showInputMessage="1" showErrorMessage="1">
          <x14:formula1>
            <xm:f>'תשובות 1'!$E$26:$E$28</xm:f>
          </x14:formula1>
          <xm:sqref>B27</xm:sqref>
        </x14:dataValidation>
        <x14:dataValidation type="list" allowBlank="1" showInputMessage="1" showErrorMessage="1">
          <x14:formula1>
            <xm:f>'תשובות 2'!$A$17:$A$23</xm:f>
          </x14:formula1>
          <xm:sqref>B31:B33</xm:sqref>
        </x14:dataValidation>
        <x14:dataValidation type="list" allowBlank="1" showInputMessage="1" showErrorMessage="1">
          <x14:formula1>
            <xm:f>'תשובות 2'!$A$27:$A$31</xm:f>
          </x14:formula1>
          <xm:sqref>B34</xm:sqref>
        </x14:dataValidation>
        <x14:dataValidation type="list" allowBlank="1" showInputMessage="1" showErrorMessage="1">
          <x14:formula1>
            <xm:f>'תשובות 2'!$B$35:$R$35</xm:f>
          </x14:formula1>
          <xm:sqref>A41:A43</xm:sqref>
        </x14:dataValidation>
        <x14:dataValidation type="list" allowBlank="1" showInputMessage="1" showErrorMessage="1">
          <x14:formula1>
            <xm:f>'תשובות 2'!$A$37:$D$37</xm:f>
          </x14:formula1>
          <xm:sqref>B41:B45</xm:sqref>
        </x14:dataValidation>
        <x14:dataValidation type="list" allowBlank="1" showInputMessage="1" showErrorMessage="1">
          <x14:formula1>
            <xm:f>'תשובות 2'!$A$41:$H$41</xm:f>
          </x14:formula1>
          <xm:sqref>E41:E45</xm:sqref>
        </x14:dataValidation>
        <x14:dataValidation type="list" allowBlank="1" showInputMessage="1" showErrorMessage="1">
          <x14:formula1>
            <xm:f>'תשובות 2'!$A$42:$E$42</xm:f>
          </x14:formula1>
          <xm:sqref>H41:H44</xm:sqref>
        </x14:dataValidation>
        <x14:dataValidation type="list" allowBlank="1" showInputMessage="1" showErrorMessage="1">
          <x14:formula1>
            <xm:f>'תשובות 2'!$B$43:$S$43</xm:f>
          </x14:formula1>
          <xm:sqref>A44:A45</xm:sqref>
        </x14:dataValidation>
        <x14:dataValidation type="list" allowBlank="1" showInputMessage="1" showErrorMessage="1">
          <x14:formula1>
            <xm:f>'תשובות 2'!$E$45:$J$45</xm:f>
          </x14:formula1>
          <xm:sqref>B46</xm:sqref>
        </x14:dataValidation>
        <x14:dataValidation type="list" allowBlank="1" showInputMessage="1" showErrorMessage="1">
          <x14:formula1>
            <xm:f>'תשובות 2'!$E$46:$L$46</xm:f>
          </x14:formula1>
          <xm:sqref>B47</xm:sqref>
        </x14:dataValidation>
        <x14:dataValidation type="list" allowBlank="1" showInputMessage="1" showErrorMessage="1">
          <x14:formula1>
            <xm:f>'תשובות 2'!$E$47:$F$47</xm:f>
          </x14:formula1>
          <xm:sqref>B50:B51</xm:sqref>
        </x14:dataValidation>
        <x14:dataValidation type="list" allowBlank="1" showInputMessage="1" showErrorMessage="1">
          <x14:formula1>
            <xm:f>'תשובות 2'!$A$56:$N$56</xm:f>
          </x14:formula1>
          <xm:sqref>A59:A62</xm:sqref>
        </x14:dataValidation>
        <x14:dataValidation type="list" allowBlank="1" showInputMessage="1" showErrorMessage="1">
          <x14:formula1>
            <xm:f>'תשובות 2'!$A$61:$C$61</xm:f>
          </x14:formula1>
          <xm:sqref>H59:H62</xm:sqref>
        </x14:dataValidation>
        <x14:dataValidation type="list" allowBlank="1" showInputMessage="1" showErrorMessage="1">
          <x14:formula1>
            <xm:f>'תשובות 2'!$A$39:$F$39</xm:f>
          </x14:formula1>
          <xm:sqref>C41:D41</xm:sqref>
        </x14:dataValidation>
        <x14:dataValidation type="list" errorStyle="information" allowBlank="1" showInputMessage="1" showErrorMessage="1">
          <x14:formula1>
            <xm:f>'תשובות 2'!$B$63:$L$63</xm:f>
          </x14:formula1>
          <xm:sqref>B39:I39</xm:sqref>
        </x14:dataValidation>
        <x14:dataValidation type="list" allowBlank="1" showInputMessage="1" showErrorMessage="1">
          <x14:formula1>
            <xm:f>'תשובות 2'!$A$1:$A$15</xm:f>
          </x14:formula1>
          <xm:sqref>B28</xm:sqref>
        </x14:dataValidation>
        <x14:dataValidation type="list" allowBlank="1" showInputMessage="1" showErrorMessage="1">
          <x14:formula1>
            <xm:f>'תשובות 1'!$B$36:$D$36</xm:f>
          </x14:formula1>
          <xm:sqref>B24:I24</xm:sqref>
        </x14:dataValidation>
        <x14:dataValidation type="list" allowBlank="1" showInputMessage="1" showErrorMessage="1">
          <x14:formula1>
            <xm:f>'תשובות 2'!$B$57:$P$57</xm:f>
          </x14:formula1>
          <xm:sqref>D59:D62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
  <sheetViews>
    <sheetView rightToLeft="1" topLeftCell="B49" zoomScale="73" zoomScaleNormal="73" workbookViewId="0">
      <selection activeCell="D46" sqref="D46"/>
    </sheetView>
  </sheetViews>
  <sheetFormatPr defaultRowHeight="14.25" x14ac:dyDescent="0.2"/>
  <cols>
    <col min="1" max="1" width="50.625" customWidth="1"/>
    <col min="2" max="2" width="51.625" customWidth="1"/>
    <col min="3" max="3" width="12.625" customWidth="1"/>
    <col min="4" max="4" width="11.875" customWidth="1"/>
    <col min="5" max="5" width="10.625" customWidth="1"/>
    <col min="9" max="9" width="11.25" customWidth="1"/>
    <col min="12" max="12" width="12.375" customWidth="1"/>
    <col min="14" max="14" width="18.75" customWidth="1"/>
  </cols>
  <sheetData>
    <row r="1" spans="1:23" ht="21.75" thickBot="1" x14ac:dyDescent="0.4">
      <c r="A1" s="358" t="s">
        <v>163</v>
      </c>
      <c r="B1" s="359"/>
      <c r="C1" s="359"/>
      <c r="D1" s="359"/>
      <c r="E1" s="359"/>
      <c r="F1" s="359"/>
      <c r="G1" s="359"/>
      <c r="H1" s="359"/>
      <c r="I1" s="360"/>
      <c r="J1" s="110"/>
      <c r="K1" s="117"/>
      <c r="L1" s="117"/>
      <c r="M1" s="162" t="s">
        <v>561</v>
      </c>
      <c r="N1" s="163"/>
      <c r="O1" s="164"/>
      <c r="P1" s="117"/>
      <c r="Q1" s="117"/>
      <c r="R1" s="117"/>
      <c r="S1" s="117"/>
      <c r="T1" s="117"/>
      <c r="U1" s="117"/>
      <c r="V1" s="117"/>
      <c r="W1" s="117"/>
    </row>
    <row r="2" spans="1:23" ht="21" customHeight="1" x14ac:dyDescent="0.2">
      <c r="A2" s="102" t="s">
        <v>3</v>
      </c>
      <c r="B2" s="361" t="s">
        <v>663</v>
      </c>
      <c r="C2" s="362"/>
      <c r="D2" s="362"/>
      <c r="E2" s="362"/>
      <c r="F2" s="362"/>
      <c r="G2" s="362"/>
      <c r="H2" s="362"/>
      <c r="I2" s="363"/>
      <c r="J2" s="110"/>
      <c r="K2" s="117"/>
      <c r="L2" s="117"/>
      <c r="M2" s="153" t="s">
        <v>562</v>
      </c>
      <c r="N2" s="154"/>
      <c r="O2" s="155"/>
      <c r="P2" s="117"/>
      <c r="Q2" s="117"/>
      <c r="R2" s="117"/>
      <c r="S2" s="117"/>
      <c r="T2" s="117"/>
      <c r="U2" s="117"/>
      <c r="V2" s="117"/>
      <c r="W2" s="117"/>
    </row>
    <row r="3" spans="1:23" ht="21" x14ac:dyDescent="0.2">
      <c r="A3" s="102" t="s">
        <v>489</v>
      </c>
      <c r="B3" s="361" t="s">
        <v>659</v>
      </c>
      <c r="C3" s="362"/>
      <c r="D3" s="362"/>
      <c r="E3" s="362"/>
      <c r="F3" s="362"/>
      <c r="G3" s="362"/>
      <c r="H3" s="362"/>
      <c r="I3" s="363"/>
      <c r="J3" s="110"/>
      <c r="K3" s="117"/>
      <c r="L3" s="117"/>
      <c r="M3" s="156"/>
      <c r="N3" s="157"/>
      <c r="O3" s="158"/>
      <c r="P3" s="117"/>
      <c r="Q3" s="117"/>
      <c r="R3" s="117"/>
      <c r="S3" s="117"/>
      <c r="T3" s="117"/>
      <c r="U3" s="117"/>
      <c r="V3" s="117"/>
      <c r="W3" s="117"/>
    </row>
    <row r="4" spans="1:23" ht="21" x14ac:dyDescent="0.2">
      <c r="A4" s="102" t="s">
        <v>162</v>
      </c>
      <c r="B4" s="361" t="s">
        <v>664</v>
      </c>
      <c r="C4" s="362"/>
      <c r="D4" s="362"/>
      <c r="E4" s="362"/>
      <c r="F4" s="362"/>
      <c r="G4" s="362"/>
      <c r="H4" s="362"/>
      <c r="I4" s="363"/>
      <c r="J4" s="110"/>
      <c r="K4" s="117"/>
      <c r="L4" s="117"/>
      <c r="M4" s="156"/>
      <c r="N4" s="157"/>
      <c r="O4" s="158"/>
      <c r="P4" s="117"/>
      <c r="Q4" s="117"/>
      <c r="R4" s="117"/>
      <c r="S4" s="117"/>
      <c r="T4" s="117"/>
      <c r="U4" s="117"/>
      <c r="V4" s="117"/>
      <c r="W4" s="117"/>
    </row>
    <row r="5" spans="1:23" ht="21" x14ac:dyDescent="0.2">
      <c r="A5" s="102" t="s">
        <v>0</v>
      </c>
      <c r="B5" s="361" t="s">
        <v>2</v>
      </c>
      <c r="C5" s="362"/>
      <c r="D5" s="362"/>
      <c r="E5" s="362"/>
      <c r="F5" s="362"/>
      <c r="G5" s="362"/>
      <c r="H5" s="362"/>
      <c r="I5" s="363"/>
      <c r="J5" s="110"/>
      <c r="K5" s="117"/>
      <c r="L5" s="111"/>
      <c r="M5" s="156"/>
      <c r="N5" s="157"/>
      <c r="O5" s="158"/>
      <c r="P5" s="117"/>
      <c r="Q5" s="117"/>
      <c r="R5" s="117"/>
      <c r="S5" s="117"/>
      <c r="T5" s="117"/>
      <c r="U5" s="117"/>
      <c r="V5" s="117"/>
      <c r="W5" s="117"/>
    </row>
    <row r="6" spans="1:23" ht="21.75" thickBot="1" x14ac:dyDescent="0.25">
      <c r="A6" s="103" t="s">
        <v>558</v>
      </c>
      <c r="B6" s="364" t="s">
        <v>665</v>
      </c>
      <c r="C6" s="365"/>
      <c r="D6" s="365"/>
      <c r="E6" s="365"/>
      <c r="F6" s="365"/>
      <c r="G6" s="365"/>
      <c r="H6" s="365"/>
      <c r="I6" s="366"/>
      <c r="J6" s="110"/>
      <c r="K6" s="117"/>
      <c r="L6" s="111"/>
      <c r="M6" s="156"/>
      <c r="N6" s="157"/>
      <c r="O6" s="158"/>
      <c r="P6" s="117"/>
      <c r="Q6" s="117"/>
      <c r="R6" s="117"/>
      <c r="S6" s="117"/>
      <c r="T6" s="117"/>
      <c r="U6" s="117"/>
      <c r="V6" s="117"/>
      <c r="W6" s="117"/>
    </row>
    <row r="7" spans="1:23" ht="21.75" thickBot="1" x14ac:dyDescent="0.25">
      <c r="A7" s="367" t="s">
        <v>26</v>
      </c>
      <c r="B7" s="368"/>
      <c r="C7" s="368"/>
      <c r="D7" s="368"/>
      <c r="E7" s="368"/>
      <c r="F7" s="368"/>
      <c r="G7" s="368"/>
      <c r="H7" s="368"/>
      <c r="I7" s="369"/>
      <c r="J7" s="111"/>
      <c r="K7" s="117"/>
      <c r="L7" s="111"/>
      <c r="M7" s="159"/>
      <c r="N7" s="160"/>
      <c r="O7" s="161"/>
      <c r="P7" s="117"/>
      <c r="Q7" s="117"/>
      <c r="R7" s="117"/>
      <c r="S7" s="117"/>
      <c r="T7" s="117"/>
      <c r="U7" s="117"/>
      <c r="V7" s="117"/>
      <c r="W7" s="117"/>
    </row>
    <row r="8" spans="1:23" ht="88.5" customHeight="1" thickBot="1" x14ac:dyDescent="0.25">
      <c r="A8" s="118" t="s">
        <v>26</v>
      </c>
      <c r="B8" s="378" t="s">
        <v>666</v>
      </c>
      <c r="C8" s="166"/>
      <c r="D8" s="166"/>
      <c r="E8" s="166"/>
      <c r="F8" s="166"/>
      <c r="G8" s="166"/>
      <c r="H8" s="166"/>
      <c r="I8" s="379"/>
      <c r="J8" s="110"/>
      <c r="K8" s="117"/>
      <c r="L8" s="111"/>
      <c r="M8" s="165" t="s">
        <v>563</v>
      </c>
      <c r="N8" s="166"/>
      <c r="O8" s="167"/>
      <c r="P8" s="117"/>
      <c r="Q8" s="117"/>
      <c r="R8" s="117"/>
      <c r="S8" s="117"/>
      <c r="T8" s="117"/>
      <c r="U8" s="117"/>
      <c r="V8" s="117"/>
      <c r="W8" s="117"/>
    </row>
    <row r="9" spans="1:23" ht="21.75" customHeight="1" thickBot="1" x14ac:dyDescent="0.25">
      <c r="A9" s="234" t="s">
        <v>667</v>
      </c>
      <c r="B9" s="235"/>
      <c r="C9" s="235"/>
      <c r="D9" s="235"/>
      <c r="E9" s="235"/>
      <c r="F9" s="235"/>
      <c r="G9" s="235"/>
      <c r="H9" s="235"/>
      <c r="I9" s="236"/>
      <c r="J9" s="111"/>
      <c r="K9" s="117"/>
      <c r="L9" s="111"/>
      <c r="M9" s="120" t="s">
        <v>564</v>
      </c>
      <c r="N9" s="121"/>
      <c r="O9" s="122"/>
      <c r="P9" s="117"/>
      <c r="Q9" s="117"/>
      <c r="R9" s="117"/>
      <c r="S9" s="117"/>
      <c r="T9" s="117"/>
      <c r="U9" s="117"/>
      <c r="V9" s="117"/>
      <c r="W9" s="117"/>
    </row>
    <row r="10" spans="1:23" ht="21" x14ac:dyDescent="0.2">
      <c r="A10" s="113" t="s">
        <v>27</v>
      </c>
      <c r="B10" s="352" t="s">
        <v>484</v>
      </c>
      <c r="C10" s="353"/>
      <c r="D10" s="353"/>
      <c r="E10" s="353"/>
      <c r="F10" s="353"/>
      <c r="G10" s="353"/>
      <c r="H10" s="353"/>
      <c r="I10" s="354"/>
      <c r="J10" s="110"/>
      <c r="K10" s="117"/>
      <c r="L10" s="111"/>
      <c r="M10" s="123"/>
      <c r="N10" s="124"/>
      <c r="O10" s="125"/>
      <c r="P10" s="117"/>
      <c r="Q10" s="117"/>
      <c r="R10" s="117"/>
      <c r="S10" s="117"/>
      <c r="T10" s="117"/>
      <c r="U10" s="117"/>
      <c r="V10" s="117"/>
      <c r="W10" s="117"/>
    </row>
    <row r="11" spans="1:23" ht="21" x14ac:dyDescent="0.2">
      <c r="A11" s="102" t="s">
        <v>600</v>
      </c>
      <c r="B11" s="355" t="s">
        <v>597</v>
      </c>
      <c r="C11" s="356"/>
      <c r="D11" s="356"/>
      <c r="E11" s="356"/>
      <c r="F11" s="356"/>
      <c r="G11" s="356"/>
      <c r="H11" s="356"/>
      <c r="I11" s="357"/>
      <c r="J11" s="110"/>
      <c r="K11" s="117"/>
      <c r="L11" s="111"/>
      <c r="M11" s="123"/>
      <c r="N11" s="124"/>
      <c r="O11" s="125"/>
      <c r="P11" s="117"/>
      <c r="Q11" s="117"/>
      <c r="R11" s="117"/>
      <c r="S11" s="117"/>
      <c r="T11" s="117"/>
      <c r="U11" s="117"/>
      <c r="V11" s="117"/>
      <c r="W11" s="117"/>
    </row>
    <row r="12" spans="1:23" ht="21" x14ac:dyDescent="0.2">
      <c r="A12" s="102" t="s">
        <v>35</v>
      </c>
      <c r="B12" s="172">
        <v>0</v>
      </c>
      <c r="C12" s="335"/>
      <c r="D12" s="335"/>
      <c r="E12" s="335"/>
      <c r="F12" s="335"/>
      <c r="G12" s="335"/>
      <c r="H12" s="335"/>
      <c r="I12" s="336"/>
      <c r="J12" s="110"/>
      <c r="K12" s="117"/>
      <c r="L12" s="111"/>
      <c r="M12" s="123"/>
      <c r="N12" s="124"/>
      <c r="O12" s="125"/>
      <c r="P12" s="117"/>
      <c r="Q12" s="117"/>
      <c r="R12" s="117"/>
      <c r="S12" s="117"/>
      <c r="T12" s="117"/>
      <c r="U12" s="117"/>
      <c r="V12" s="117"/>
      <c r="W12" s="117"/>
    </row>
    <row r="13" spans="1:23" ht="21" x14ac:dyDescent="0.2">
      <c r="A13" s="102" t="s">
        <v>36</v>
      </c>
      <c r="B13" s="172">
        <v>3</v>
      </c>
      <c r="C13" s="335"/>
      <c r="D13" s="335"/>
      <c r="E13" s="335"/>
      <c r="F13" s="335"/>
      <c r="G13" s="335"/>
      <c r="H13" s="335"/>
      <c r="I13" s="336"/>
      <c r="J13" s="110"/>
      <c r="K13" s="117"/>
      <c r="L13" s="111"/>
      <c r="M13" s="123"/>
      <c r="N13" s="124"/>
      <c r="O13" s="125"/>
      <c r="P13" s="117"/>
      <c r="Q13" s="117"/>
      <c r="R13" s="117"/>
      <c r="S13" s="117"/>
      <c r="T13" s="117"/>
      <c r="U13" s="117"/>
      <c r="V13" s="117"/>
      <c r="W13" s="117"/>
    </row>
    <row r="14" spans="1:23" ht="21" x14ac:dyDescent="0.2">
      <c r="A14" s="102" t="s">
        <v>37</v>
      </c>
      <c r="B14" s="355"/>
      <c r="C14" s="356"/>
      <c r="D14" s="356"/>
      <c r="E14" s="356"/>
      <c r="F14" s="356"/>
      <c r="G14" s="356"/>
      <c r="H14" s="356"/>
      <c r="I14" s="357"/>
      <c r="J14" s="110"/>
      <c r="K14" s="117"/>
      <c r="L14" s="111"/>
      <c r="M14" s="123"/>
      <c r="N14" s="124"/>
      <c r="O14" s="125"/>
      <c r="P14" s="117"/>
      <c r="Q14" s="117"/>
      <c r="R14" s="117"/>
      <c r="S14" s="117"/>
      <c r="T14" s="117"/>
      <c r="U14" s="117"/>
      <c r="V14" s="117"/>
      <c r="W14" s="117"/>
    </row>
    <row r="15" spans="1:23" ht="21" x14ac:dyDescent="0.2">
      <c r="A15" s="102" t="s">
        <v>38</v>
      </c>
      <c r="B15" s="355" t="s">
        <v>648</v>
      </c>
      <c r="C15" s="356"/>
      <c r="D15" s="356"/>
      <c r="E15" s="356"/>
      <c r="F15" s="356"/>
      <c r="G15" s="356"/>
      <c r="H15" s="356"/>
      <c r="I15" s="357"/>
      <c r="J15" s="110"/>
      <c r="K15" s="117"/>
      <c r="L15" s="111"/>
      <c r="M15" s="123"/>
      <c r="N15" s="124"/>
      <c r="O15" s="125"/>
      <c r="P15" s="117"/>
      <c r="Q15" s="117"/>
      <c r="R15" s="117"/>
      <c r="S15" s="117"/>
      <c r="T15" s="117"/>
      <c r="U15" s="117"/>
      <c r="V15" s="117"/>
      <c r="W15" s="117"/>
    </row>
    <row r="16" spans="1:23" ht="21.75" thickBot="1" x14ac:dyDescent="0.25">
      <c r="A16" s="103" t="s">
        <v>42</v>
      </c>
      <c r="B16" s="340"/>
      <c r="C16" s="341"/>
      <c r="D16" s="341"/>
      <c r="E16" s="341"/>
      <c r="F16" s="341"/>
      <c r="G16" s="341"/>
      <c r="H16" s="341"/>
      <c r="I16" s="342"/>
      <c r="J16" s="110"/>
      <c r="K16" s="117"/>
      <c r="L16" s="111"/>
      <c r="M16" s="126"/>
      <c r="N16" s="127"/>
      <c r="O16" s="128"/>
      <c r="P16" s="117"/>
      <c r="Q16" s="117"/>
      <c r="R16" s="117"/>
      <c r="S16" s="117"/>
      <c r="T16" s="117"/>
      <c r="U16" s="117"/>
      <c r="V16" s="117"/>
      <c r="W16" s="117"/>
    </row>
    <row r="17" spans="1:23" ht="21.75" customHeight="1" thickBot="1" x14ac:dyDescent="0.25">
      <c r="A17" s="234" t="s">
        <v>164</v>
      </c>
      <c r="B17" s="235"/>
      <c r="C17" s="235"/>
      <c r="D17" s="235"/>
      <c r="E17" s="235"/>
      <c r="F17" s="235"/>
      <c r="G17" s="235"/>
      <c r="H17" s="235"/>
      <c r="I17" s="236"/>
      <c r="J17" s="111"/>
      <c r="K17" s="117"/>
      <c r="L17" s="111"/>
      <c r="M17" s="120" t="s">
        <v>565</v>
      </c>
      <c r="N17" s="121"/>
      <c r="O17" s="121"/>
      <c r="P17" s="121"/>
      <c r="Q17" s="121"/>
      <c r="R17" s="121"/>
      <c r="S17" s="121"/>
      <c r="T17" s="121"/>
      <c r="U17" s="121"/>
      <c r="V17" s="121"/>
      <c r="W17" s="122"/>
    </row>
    <row r="18" spans="1:23" ht="21" customHeight="1" x14ac:dyDescent="0.2">
      <c r="A18" s="113" t="s">
        <v>43</v>
      </c>
      <c r="B18" s="343" t="s">
        <v>631</v>
      </c>
      <c r="C18" s="344"/>
      <c r="D18" s="344"/>
      <c r="E18" s="344"/>
      <c r="F18" s="344"/>
      <c r="G18" s="344"/>
      <c r="H18" s="344"/>
      <c r="I18" s="345"/>
      <c r="J18" s="110"/>
      <c r="K18" s="117"/>
      <c r="L18" s="111"/>
      <c r="M18" s="123"/>
      <c r="N18" s="124"/>
      <c r="O18" s="124"/>
      <c r="P18" s="124"/>
      <c r="Q18" s="124"/>
      <c r="R18" s="124"/>
      <c r="S18" s="124"/>
      <c r="T18" s="124"/>
      <c r="U18" s="124"/>
      <c r="V18" s="124"/>
      <c r="W18" s="125"/>
    </row>
    <row r="19" spans="1:23" ht="21" customHeight="1" x14ac:dyDescent="0.2">
      <c r="A19" s="102" t="s">
        <v>44</v>
      </c>
      <c r="B19" s="346" t="s">
        <v>630</v>
      </c>
      <c r="C19" s="347"/>
      <c r="D19" s="347"/>
      <c r="E19" s="347"/>
      <c r="F19" s="347"/>
      <c r="G19" s="347"/>
      <c r="H19" s="347"/>
      <c r="I19" s="348"/>
      <c r="J19" s="110"/>
      <c r="K19" s="117"/>
      <c r="L19" s="111"/>
      <c r="M19" s="123"/>
      <c r="N19" s="124"/>
      <c r="O19" s="124"/>
      <c r="P19" s="124"/>
      <c r="Q19" s="124"/>
      <c r="R19" s="124"/>
      <c r="S19" s="124"/>
      <c r="T19" s="124"/>
      <c r="U19" s="124"/>
      <c r="V19" s="124"/>
      <c r="W19" s="125"/>
    </row>
    <row r="20" spans="1:23" ht="21" customHeight="1" x14ac:dyDescent="0.2">
      <c r="A20" s="102" t="s">
        <v>44</v>
      </c>
      <c r="B20" s="346" t="s">
        <v>45</v>
      </c>
      <c r="C20" s="347"/>
      <c r="D20" s="347"/>
      <c r="E20" s="347"/>
      <c r="F20" s="347"/>
      <c r="G20" s="347"/>
      <c r="H20" s="347"/>
      <c r="I20" s="348"/>
      <c r="J20" s="110"/>
      <c r="K20" s="117"/>
      <c r="L20" s="111"/>
      <c r="M20" s="123"/>
      <c r="N20" s="124"/>
      <c r="O20" s="124"/>
      <c r="P20" s="124"/>
      <c r="Q20" s="124"/>
      <c r="R20" s="124"/>
      <c r="S20" s="124"/>
      <c r="T20" s="124"/>
      <c r="U20" s="124"/>
      <c r="V20" s="124"/>
      <c r="W20" s="125"/>
    </row>
    <row r="21" spans="1:23" ht="210.75" customHeight="1" thickBot="1" x14ac:dyDescent="0.25">
      <c r="A21" s="112" t="s">
        <v>592</v>
      </c>
      <c r="B21" s="349"/>
      <c r="C21" s="350"/>
      <c r="D21" s="350"/>
      <c r="E21" s="350"/>
      <c r="F21" s="350"/>
      <c r="G21" s="350"/>
      <c r="H21" s="350"/>
      <c r="I21" s="351"/>
      <c r="J21" s="110"/>
      <c r="K21" s="117"/>
      <c r="L21" s="111"/>
      <c r="M21" s="126"/>
      <c r="N21" s="127"/>
      <c r="O21" s="127"/>
      <c r="P21" s="127"/>
      <c r="Q21" s="127"/>
      <c r="R21" s="127"/>
      <c r="S21" s="127"/>
      <c r="T21" s="127"/>
      <c r="U21" s="127"/>
      <c r="V21" s="127"/>
      <c r="W21" s="128"/>
    </row>
    <row r="22" spans="1:23" ht="21.75" customHeight="1" thickBot="1" x14ac:dyDescent="0.25">
      <c r="A22" s="234" t="s">
        <v>165</v>
      </c>
      <c r="B22" s="235"/>
      <c r="C22" s="235"/>
      <c r="D22" s="235"/>
      <c r="E22" s="235"/>
      <c r="F22" s="235"/>
      <c r="G22" s="235"/>
      <c r="H22" s="235"/>
      <c r="I22" s="236"/>
      <c r="J22" s="48"/>
      <c r="K22" s="48"/>
      <c r="L22" s="48"/>
      <c r="M22" s="129" t="s">
        <v>566</v>
      </c>
      <c r="N22" s="130"/>
      <c r="O22" s="130"/>
      <c r="P22" s="130"/>
      <c r="Q22" s="130"/>
      <c r="R22" s="130"/>
      <c r="S22" s="130"/>
      <c r="T22" s="130"/>
      <c r="U22" s="130"/>
      <c r="V22" s="130"/>
      <c r="W22" s="131"/>
    </row>
    <row r="23" spans="1:23" ht="21" x14ac:dyDescent="0.2">
      <c r="A23" s="113" t="s">
        <v>49</v>
      </c>
      <c r="B23" s="380">
        <v>15</v>
      </c>
      <c r="C23" s="381"/>
      <c r="D23" s="381"/>
      <c r="E23" s="381"/>
      <c r="F23" s="381"/>
      <c r="G23" s="381"/>
      <c r="H23" s="381"/>
      <c r="I23" s="382"/>
      <c r="J23" s="110"/>
      <c r="K23" s="111"/>
      <c r="L23" s="111"/>
      <c r="M23" s="132"/>
      <c r="N23" s="133"/>
      <c r="O23" s="133"/>
      <c r="P23" s="133"/>
      <c r="Q23" s="133"/>
      <c r="R23" s="133"/>
      <c r="S23" s="133"/>
      <c r="T23" s="133"/>
      <c r="U23" s="133"/>
      <c r="V23" s="133"/>
      <c r="W23" s="134"/>
    </row>
    <row r="24" spans="1:23" ht="21" x14ac:dyDescent="0.2">
      <c r="A24" s="102" t="s">
        <v>50</v>
      </c>
      <c r="B24" s="172">
        <v>15</v>
      </c>
      <c r="C24" s="335"/>
      <c r="D24" s="335"/>
      <c r="E24" s="335"/>
      <c r="F24" s="335"/>
      <c r="G24" s="335"/>
      <c r="H24" s="335"/>
      <c r="I24" s="336"/>
      <c r="J24" s="110"/>
      <c r="K24" s="111"/>
      <c r="L24" s="111"/>
      <c r="M24" s="132"/>
      <c r="N24" s="133"/>
      <c r="O24" s="133"/>
      <c r="P24" s="133"/>
      <c r="Q24" s="133"/>
      <c r="R24" s="133"/>
      <c r="S24" s="133"/>
      <c r="T24" s="133"/>
      <c r="U24" s="133"/>
      <c r="V24" s="133"/>
      <c r="W24" s="134"/>
    </row>
    <row r="25" spans="1:23" ht="21" x14ac:dyDescent="0.2">
      <c r="A25" s="102" t="s">
        <v>166</v>
      </c>
      <c r="B25" s="172"/>
      <c r="C25" s="335"/>
      <c r="D25" s="335"/>
      <c r="E25" s="335"/>
      <c r="F25" s="335"/>
      <c r="G25" s="335"/>
      <c r="H25" s="335"/>
      <c r="I25" s="336"/>
      <c r="J25" s="110"/>
      <c r="K25" s="111"/>
      <c r="L25" s="111"/>
      <c r="M25" s="132"/>
      <c r="N25" s="133"/>
      <c r="O25" s="133"/>
      <c r="P25" s="133"/>
      <c r="Q25" s="133"/>
      <c r="R25" s="133"/>
      <c r="S25" s="133"/>
      <c r="T25" s="133"/>
      <c r="U25" s="133"/>
      <c r="V25" s="133"/>
      <c r="W25" s="134"/>
    </row>
    <row r="26" spans="1:23" ht="21.75" thickBot="1" x14ac:dyDescent="0.25">
      <c r="A26" s="103" t="s">
        <v>51</v>
      </c>
      <c r="B26" s="337"/>
      <c r="C26" s="338"/>
      <c r="D26" s="338"/>
      <c r="E26" s="338"/>
      <c r="F26" s="338"/>
      <c r="G26" s="338"/>
      <c r="H26" s="338"/>
      <c r="I26" s="339"/>
      <c r="J26" s="110"/>
      <c r="K26" s="111"/>
      <c r="L26" s="111"/>
      <c r="M26" s="132"/>
      <c r="N26" s="133"/>
      <c r="O26" s="133"/>
      <c r="P26" s="133"/>
      <c r="Q26" s="133"/>
      <c r="R26" s="133"/>
      <c r="S26" s="133"/>
      <c r="T26" s="133"/>
      <c r="U26" s="133"/>
      <c r="V26" s="133"/>
      <c r="W26" s="134"/>
    </row>
    <row r="27" spans="1:23" ht="42.75" customHeight="1" thickBot="1" x14ac:dyDescent="0.25">
      <c r="A27" s="38" t="s">
        <v>581</v>
      </c>
      <c r="B27" s="39" t="s">
        <v>168</v>
      </c>
      <c r="C27" s="223" t="s">
        <v>571</v>
      </c>
      <c r="D27" s="225"/>
      <c r="E27" s="223" t="s">
        <v>63</v>
      </c>
      <c r="F27" s="224"/>
      <c r="G27" s="225"/>
      <c r="H27" s="223" t="s">
        <v>570</v>
      </c>
      <c r="I27" s="241"/>
      <c r="J27" s="111"/>
      <c r="K27" s="111"/>
      <c r="L27" s="111"/>
      <c r="M27" s="132"/>
      <c r="N27" s="133"/>
      <c r="O27" s="133"/>
      <c r="P27" s="133"/>
      <c r="Q27" s="133"/>
      <c r="R27" s="133"/>
      <c r="S27" s="133"/>
      <c r="T27" s="133"/>
      <c r="U27" s="133"/>
      <c r="V27" s="133"/>
      <c r="W27" s="134"/>
    </row>
    <row r="28" spans="1:23" ht="21" x14ac:dyDescent="0.2">
      <c r="A28" s="73"/>
      <c r="B28" s="115"/>
      <c r="C28" s="331"/>
      <c r="D28" s="333"/>
      <c r="E28" s="331"/>
      <c r="F28" s="332"/>
      <c r="G28" s="333"/>
      <c r="H28" s="331"/>
      <c r="I28" s="334"/>
      <c r="J28" s="111"/>
      <c r="K28" s="111"/>
      <c r="L28" s="111"/>
      <c r="M28" s="132"/>
      <c r="N28" s="133"/>
      <c r="O28" s="133"/>
      <c r="P28" s="133"/>
      <c r="Q28" s="133"/>
      <c r="R28" s="133"/>
      <c r="S28" s="133"/>
      <c r="T28" s="133"/>
      <c r="U28" s="133"/>
      <c r="V28" s="133"/>
      <c r="W28" s="134"/>
    </row>
    <row r="29" spans="1:23" ht="21" x14ac:dyDescent="0.2">
      <c r="A29" s="49"/>
      <c r="B29" s="114"/>
      <c r="C29" s="237"/>
      <c r="D29" s="238"/>
      <c r="E29" s="237"/>
      <c r="F29" s="327"/>
      <c r="G29" s="238"/>
      <c r="H29" s="237"/>
      <c r="I29" s="328"/>
      <c r="J29" s="111"/>
      <c r="K29" s="111"/>
      <c r="L29" s="111"/>
      <c r="M29" s="132"/>
      <c r="N29" s="133"/>
      <c r="O29" s="133"/>
      <c r="P29" s="133"/>
      <c r="Q29" s="133"/>
      <c r="R29" s="133"/>
      <c r="S29" s="133"/>
      <c r="T29" s="133"/>
      <c r="U29" s="133"/>
      <c r="V29" s="133"/>
      <c r="W29" s="134"/>
    </row>
    <row r="30" spans="1:23" ht="21" x14ac:dyDescent="0.2">
      <c r="A30" s="49"/>
      <c r="B30" s="114"/>
      <c r="C30" s="237"/>
      <c r="D30" s="238"/>
      <c r="E30" s="237"/>
      <c r="F30" s="327"/>
      <c r="G30" s="238"/>
      <c r="H30" s="237"/>
      <c r="I30" s="328"/>
      <c r="J30" s="111"/>
      <c r="K30" s="111"/>
      <c r="L30" s="111"/>
      <c r="M30" s="132"/>
      <c r="N30" s="133"/>
      <c r="O30" s="133"/>
      <c r="P30" s="133"/>
      <c r="Q30" s="133"/>
      <c r="R30" s="133"/>
      <c r="S30" s="133"/>
      <c r="T30" s="133"/>
      <c r="U30" s="133"/>
      <c r="V30" s="133"/>
      <c r="W30" s="134"/>
    </row>
    <row r="31" spans="1:23" ht="21" x14ac:dyDescent="0.2">
      <c r="A31" s="49"/>
      <c r="B31" s="114"/>
      <c r="C31" s="237"/>
      <c r="D31" s="238"/>
      <c r="E31" s="237"/>
      <c r="F31" s="327"/>
      <c r="G31" s="238"/>
      <c r="H31" s="237"/>
      <c r="I31" s="328"/>
      <c r="J31" s="111"/>
      <c r="K31" s="111"/>
      <c r="L31" s="111"/>
      <c r="M31" s="132"/>
      <c r="N31" s="133"/>
      <c r="O31" s="133"/>
      <c r="P31" s="133"/>
      <c r="Q31" s="133"/>
      <c r="R31" s="133"/>
      <c r="S31" s="133"/>
      <c r="T31" s="133"/>
      <c r="U31" s="133"/>
      <c r="V31" s="133"/>
      <c r="W31" s="134"/>
    </row>
    <row r="32" spans="1:23" ht="21.75" thickBot="1" x14ac:dyDescent="0.25">
      <c r="A32" s="62"/>
      <c r="B32" s="116"/>
      <c r="C32" s="239"/>
      <c r="D32" s="240"/>
      <c r="E32" s="239"/>
      <c r="F32" s="329"/>
      <c r="G32" s="240"/>
      <c r="H32" s="239"/>
      <c r="I32" s="330"/>
      <c r="J32" s="111"/>
      <c r="K32" s="111"/>
      <c r="L32" s="111"/>
      <c r="M32" s="132"/>
      <c r="N32" s="133"/>
      <c r="O32" s="133"/>
      <c r="P32" s="133"/>
      <c r="Q32" s="133"/>
      <c r="R32" s="133"/>
      <c r="S32" s="133"/>
      <c r="T32" s="133"/>
      <c r="U32" s="133"/>
      <c r="V32" s="133"/>
      <c r="W32" s="134"/>
    </row>
    <row r="33" spans="1:23" ht="21" x14ac:dyDescent="0.35">
      <c r="A33" s="54" t="s">
        <v>103</v>
      </c>
      <c r="B33" s="318"/>
      <c r="C33" s="319"/>
      <c r="D33" s="319"/>
      <c r="E33" s="319"/>
      <c r="F33" s="319"/>
      <c r="G33" s="319"/>
      <c r="H33" s="319"/>
      <c r="I33" s="320"/>
      <c r="J33" s="110"/>
      <c r="K33" s="111"/>
      <c r="L33" s="111"/>
      <c r="M33" s="132"/>
      <c r="N33" s="133"/>
      <c r="O33" s="133"/>
      <c r="P33" s="133"/>
      <c r="Q33" s="133"/>
      <c r="R33" s="133"/>
      <c r="S33" s="133"/>
      <c r="T33" s="133"/>
      <c r="U33" s="133"/>
      <c r="V33" s="133"/>
      <c r="W33" s="134"/>
    </row>
    <row r="34" spans="1:23" ht="21" x14ac:dyDescent="0.35">
      <c r="A34" s="105" t="s">
        <v>110</v>
      </c>
      <c r="B34" s="233"/>
      <c r="C34" s="297"/>
      <c r="D34" s="297"/>
      <c r="E34" s="297"/>
      <c r="F34" s="297"/>
      <c r="G34" s="297"/>
      <c r="H34" s="297"/>
      <c r="I34" s="298"/>
      <c r="J34" s="110"/>
      <c r="K34" s="111"/>
      <c r="L34" s="111"/>
      <c r="M34" s="132"/>
      <c r="N34" s="133"/>
      <c r="O34" s="133"/>
      <c r="P34" s="133"/>
      <c r="Q34" s="133"/>
      <c r="R34" s="133"/>
      <c r="S34" s="133"/>
      <c r="T34" s="133"/>
      <c r="U34" s="133"/>
      <c r="V34" s="133"/>
      <c r="W34" s="134"/>
    </row>
    <row r="35" spans="1:23" ht="84.75" customHeight="1" thickBot="1" x14ac:dyDescent="0.4">
      <c r="A35" s="112" t="s">
        <v>554</v>
      </c>
      <c r="B35" s="321" t="s">
        <v>668</v>
      </c>
      <c r="C35" s="322"/>
      <c r="D35" s="322"/>
      <c r="E35" s="322"/>
      <c r="F35" s="322"/>
      <c r="G35" s="322"/>
      <c r="H35" s="322"/>
      <c r="I35" s="323"/>
      <c r="J35" s="110"/>
      <c r="K35" s="111"/>
      <c r="L35" s="111"/>
      <c r="M35" s="135"/>
      <c r="N35" s="136"/>
      <c r="O35" s="136"/>
      <c r="P35" s="136"/>
      <c r="Q35" s="136"/>
      <c r="R35" s="136"/>
      <c r="S35" s="136"/>
      <c r="T35" s="136"/>
      <c r="U35" s="136"/>
      <c r="V35" s="136"/>
      <c r="W35" s="137"/>
    </row>
    <row r="36" spans="1:23" ht="21.75" customHeight="1" thickBot="1" x14ac:dyDescent="0.4">
      <c r="A36" s="168" t="s">
        <v>174</v>
      </c>
      <c r="B36" s="169"/>
      <c r="C36" s="169"/>
      <c r="D36" s="169"/>
      <c r="E36" s="169"/>
      <c r="F36" s="169"/>
      <c r="G36" s="169"/>
      <c r="H36" s="169"/>
      <c r="I36" s="170"/>
      <c r="J36" s="111"/>
      <c r="K36" s="117"/>
      <c r="L36" s="111"/>
      <c r="M36" s="144" t="s">
        <v>567</v>
      </c>
      <c r="N36" s="145"/>
      <c r="O36" s="146"/>
      <c r="P36" s="141"/>
      <c r="Q36" s="141"/>
      <c r="R36" s="141"/>
      <c r="S36" s="141"/>
      <c r="T36" s="141"/>
      <c r="U36" s="141"/>
      <c r="V36" s="141"/>
      <c r="W36" s="141"/>
    </row>
    <row r="37" spans="1:23" ht="21" x14ac:dyDescent="0.35">
      <c r="A37" s="54" t="s">
        <v>118</v>
      </c>
      <c r="B37" s="231" t="s">
        <v>1</v>
      </c>
      <c r="C37" s="231"/>
      <c r="D37" s="231"/>
      <c r="E37" s="231"/>
      <c r="F37" s="231"/>
      <c r="G37" s="231"/>
      <c r="H37" s="231"/>
      <c r="I37" s="231"/>
      <c r="J37" s="110"/>
      <c r="K37" s="117"/>
      <c r="L37" s="111"/>
      <c r="M37" s="147"/>
      <c r="N37" s="148"/>
      <c r="O37" s="149"/>
      <c r="P37" s="143"/>
      <c r="Q37" s="143"/>
      <c r="R37" s="143"/>
      <c r="S37" s="143"/>
      <c r="T37" s="143"/>
      <c r="U37" s="143"/>
      <c r="V37" s="143"/>
      <c r="W37" s="143"/>
    </row>
    <row r="38" spans="1:23" ht="21" x14ac:dyDescent="0.35">
      <c r="A38" s="105" t="s">
        <v>119</v>
      </c>
      <c r="B38" s="231" t="s">
        <v>1</v>
      </c>
      <c r="C38" s="231"/>
      <c r="D38" s="231"/>
      <c r="E38" s="231"/>
      <c r="F38" s="231"/>
      <c r="G38" s="231"/>
      <c r="H38" s="231"/>
      <c r="I38" s="231"/>
      <c r="J38" s="110"/>
      <c r="K38" s="117"/>
      <c r="L38" s="111"/>
      <c r="M38" s="147"/>
      <c r="N38" s="148"/>
      <c r="O38" s="149"/>
      <c r="P38" s="143"/>
      <c r="Q38" s="143"/>
      <c r="R38" s="143"/>
      <c r="S38" s="143"/>
      <c r="T38" s="143"/>
      <c r="U38" s="143"/>
      <c r="V38" s="143"/>
      <c r="W38" s="143"/>
    </row>
    <row r="39" spans="1:23" ht="21.75" thickBot="1" x14ac:dyDescent="0.4">
      <c r="A39" s="105" t="str">
        <f>IF(OR(B38="כן"),"פרטו את התנאים")</f>
        <v>פרטו את התנאים</v>
      </c>
      <c r="B39" s="324"/>
      <c r="C39" s="325"/>
      <c r="D39" s="325"/>
      <c r="E39" s="325"/>
      <c r="F39" s="325"/>
      <c r="G39" s="325"/>
      <c r="H39" s="325"/>
      <c r="I39" s="326"/>
      <c r="J39" s="110"/>
      <c r="K39" s="117"/>
      <c r="L39" s="111"/>
      <c r="M39" s="150"/>
      <c r="N39" s="151"/>
      <c r="O39" s="152"/>
      <c r="P39" s="143"/>
      <c r="Q39" s="143"/>
      <c r="R39" s="143"/>
      <c r="S39" s="143"/>
      <c r="T39" s="143"/>
      <c r="U39" s="143"/>
      <c r="V39" s="143"/>
      <c r="W39" s="143"/>
    </row>
    <row r="40" spans="1:23" ht="21.75" thickBot="1" x14ac:dyDescent="0.4">
      <c r="A40" s="168" t="s">
        <v>176</v>
      </c>
      <c r="B40" s="169"/>
      <c r="C40" s="169"/>
      <c r="D40" s="169"/>
      <c r="E40" s="169"/>
      <c r="F40" s="169"/>
      <c r="G40" s="169"/>
      <c r="H40" s="169"/>
      <c r="I40" s="169"/>
      <c r="J40" s="169"/>
      <c r="K40" s="169"/>
      <c r="L40" s="278"/>
      <c r="M40" s="79"/>
      <c r="N40" s="78"/>
      <c r="O40" s="78"/>
      <c r="P40" s="143"/>
      <c r="Q40" s="143"/>
      <c r="R40" s="143"/>
      <c r="S40" s="143"/>
      <c r="T40" s="143"/>
      <c r="U40" s="143"/>
      <c r="V40" s="143"/>
      <c r="W40" s="143"/>
    </row>
    <row r="41" spans="1:23" ht="21" customHeight="1" x14ac:dyDescent="0.2">
      <c r="A41" s="242" t="s">
        <v>486</v>
      </c>
      <c r="B41" s="243"/>
      <c r="C41" s="243"/>
      <c r="D41" s="315"/>
      <c r="E41" s="242" t="s">
        <v>129</v>
      </c>
      <c r="F41" s="243"/>
      <c r="G41" s="243"/>
      <c r="H41" s="243"/>
      <c r="I41" s="243"/>
      <c r="J41" s="243"/>
      <c r="K41" s="243"/>
      <c r="L41" s="243"/>
      <c r="M41" s="80"/>
      <c r="N41" s="78"/>
      <c r="O41" s="78"/>
      <c r="P41" s="143"/>
      <c r="Q41" s="143"/>
      <c r="R41" s="143"/>
      <c r="S41" s="143"/>
      <c r="T41" s="143"/>
      <c r="U41" s="143"/>
      <c r="V41" s="143"/>
      <c r="W41" s="143"/>
    </row>
    <row r="42" spans="1:23" ht="14.25" customHeight="1" x14ac:dyDescent="0.2">
      <c r="A42" s="244"/>
      <c r="B42" s="245"/>
      <c r="C42" s="245"/>
      <c r="D42" s="316"/>
      <c r="E42" s="244"/>
      <c r="F42" s="245"/>
      <c r="G42" s="245"/>
      <c r="H42" s="245"/>
      <c r="I42" s="245"/>
      <c r="J42" s="245"/>
      <c r="K42" s="245"/>
      <c r="L42" s="245"/>
      <c r="M42" s="139"/>
      <c r="N42" s="139"/>
      <c r="O42" s="139"/>
      <c r="P42" s="139"/>
      <c r="Q42" s="139"/>
      <c r="R42" s="139"/>
      <c r="S42" s="139"/>
      <c r="T42" s="139"/>
      <c r="U42" s="139"/>
      <c r="V42" s="139"/>
      <c r="W42" s="139"/>
    </row>
    <row r="43" spans="1:23" ht="14.25" customHeight="1" x14ac:dyDescent="0.2">
      <c r="A43" s="246"/>
      <c r="B43" s="247"/>
      <c r="C43" s="247"/>
      <c r="D43" s="317"/>
      <c r="E43" s="246"/>
      <c r="F43" s="247"/>
      <c r="G43" s="247"/>
      <c r="H43" s="247"/>
      <c r="I43" s="247"/>
      <c r="J43" s="247"/>
      <c r="K43" s="247"/>
      <c r="L43" s="247"/>
      <c r="M43" s="139"/>
      <c r="N43" s="139"/>
      <c r="O43" s="139"/>
      <c r="P43" s="139"/>
      <c r="Q43" s="139"/>
      <c r="R43" s="139"/>
      <c r="S43" s="139"/>
      <c r="T43" s="139"/>
      <c r="U43" s="139"/>
      <c r="V43" s="139"/>
      <c r="W43" s="139"/>
    </row>
    <row r="44" spans="1:23" ht="14.25" customHeight="1" x14ac:dyDescent="0.2">
      <c r="A44" s="198" t="s">
        <v>169</v>
      </c>
      <c r="B44" s="198" t="s">
        <v>170</v>
      </c>
      <c r="C44" s="198" t="s">
        <v>134</v>
      </c>
      <c r="D44" s="198" t="s">
        <v>572</v>
      </c>
      <c r="E44" s="198" t="s">
        <v>573</v>
      </c>
      <c r="F44" s="198" t="s">
        <v>485</v>
      </c>
      <c r="G44" s="198" t="s">
        <v>602</v>
      </c>
      <c r="H44" s="251" t="s">
        <v>603</v>
      </c>
      <c r="I44" s="310"/>
      <c r="J44" s="198" t="s">
        <v>601</v>
      </c>
      <c r="K44" s="251" t="s">
        <v>132</v>
      </c>
      <c r="L44" s="313"/>
      <c r="M44" s="139"/>
      <c r="N44" s="139"/>
      <c r="O44" s="139"/>
      <c r="P44" s="139"/>
      <c r="Q44" s="139"/>
      <c r="R44" s="139"/>
      <c r="S44" s="139"/>
      <c r="T44" s="139"/>
      <c r="U44" s="139"/>
      <c r="V44" s="139"/>
      <c r="W44" s="139"/>
    </row>
    <row r="45" spans="1:23" ht="14.25" customHeight="1" x14ac:dyDescent="0.2">
      <c r="A45" s="182"/>
      <c r="B45" s="182"/>
      <c r="C45" s="182"/>
      <c r="D45" s="182"/>
      <c r="E45" s="182"/>
      <c r="F45" s="182"/>
      <c r="G45" s="182"/>
      <c r="H45" s="311"/>
      <c r="I45" s="312"/>
      <c r="J45" s="182"/>
      <c r="K45" s="311"/>
      <c r="L45" s="314"/>
      <c r="M45" s="139"/>
      <c r="N45" s="139"/>
      <c r="O45" s="139"/>
      <c r="P45" s="139"/>
      <c r="Q45" s="139"/>
      <c r="R45" s="139"/>
      <c r="S45" s="139"/>
      <c r="T45" s="139"/>
      <c r="U45" s="139"/>
      <c r="V45" s="139"/>
      <c r="W45" s="139"/>
    </row>
    <row r="46" spans="1:23" ht="147" customHeight="1" x14ac:dyDescent="0.2">
      <c r="A46" s="114" t="s">
        <v>613</v>
      </c>
      <c r="B46" s="108"/>
      <c r="C46" s="108"/>
      <c r="D46" s="114"/>
      <c r="E46" s="57"/>
      <c r="F46" s="36"/>
      <c r="G46" s="36"/>
      <c r="H46" s="237"/>
      <c r="I46" s="238"/>
      <c r="J46" s="108">
        <v>250</v>
      </c>
      <c r="K46" s="191">
        <v>2000</v>
      </c>
      <c r="L46" s="292"/>
      <c r="M46" s="139"/>
      <c r="N46" s="139"/>
      <c r="O46" s="139"/>
      <c r="P46" s="139"/>
      <c r="Q46" s="139"/>
      <c r="R46" s="139"/>
      <c r="S46" s="139"/>
      <c r="T46" s="139"/>
      <c r="U46" s="139"/>
      <c r="V46" s="139"/>
      <c r="W46" s="139"/>
    </row>
    <row r="47" spans="1:23" ht="21" x14ac:dyDescent="0.2">
      <c r="A47" s="114" t="s">
        <v>616</v>
      </c>
      <c r="B47" s="108"/>
      <c r="C47" s="108"/>
      <c r="D47" s="114"/>
      <c r="E47" s="57"/>
      <c r="F47" s="36"/>
      <c r="G47" s="36"/>
      <c r="H47" s="237"/>
      <c r="I47" s="238"/>
      <c r="J47" s="108"/>
      <c r="K47" s="191">
        <f t="shared" ref="K47:K49" si="0">G47*J47*12</f>
        <v>0</v>
      </c>
      <c r="L47" s="292"/>
      <c r="M47" s="139"/>
      <c r="N47" s="139"/>
      <c r="O47" s="139"/>
      <c r="P47" s="139"/>
      <c r="Q47" s="139"/>
      <c r="R47" s="139"/>
      <c r="S47" s="139"/>
      <c r="T47" s="139"/>
      <c r="U47" s="139"/>
      <c r="V47" s="139"/>
      <c r="W47" s="139"/>
    </row>
    <row r="48" spans="1:23" ht="21" x14ac:dyDescent="0.2">
      <c r="A48" s="114" t="s">
        <v>606</v>
      </c>
      <c r="B48" s="108"/>
      <c r="C48" s="108"/>
      <c r="D48" s="114"/>
      <c r="E48" s="57"/>
      <c r="F48" s="36"/>
      <c r="G48" s="36"/>
      <c r="H48" s="237"/>
      <c r="I48" s="238"/>
      <c r="J48" s="108"/>
      <c r="K48" s="191">
        <f t="shared" si="0"/>
        <v>0</v>
      </c>
      <c r="L48" s="292"/>
      <c r="M48" s="139"/>
      <c r="N48" s="139"/>
      <c r="O48" s="139"/>
      <c r="P48" s="139"/>
      <c r="Q48" s="139"/>
      <c r="R48" s="139"/>
      <c r="S48" s="139"/>
      <c r="T48" s="139"/>
      <c r="U48" s="139"/>
      <c r="V48" s="139"/>
      <c r="W48" s="139"/>
    </row>
    <row r="49" spans="1:23" ht="21" x14ac:dyDescent="0.2">
      <c r="A49" s="114" t="s">
        <v>618</v>
      </c>
      <c r="B49" s="108"/>
      <c r="C49" s="108"/>
      <c r="D49" s="114"/>
      <c r="E49" s="57"/>
      <c r="F49" s="36"/>
      <c r="G49" s="36"/>
      <c r="H49" s="237"/>
      <c r="I49" s="238"/>
      <c r="J49" s="108"/>
      <c r="K49" s="191">
        <f t="shared" si="0"/>
        <v>0</v>
      </c>
      <c r="L49" s="292"/>
      <c r="M49" s="139"/>
      <c r="N49" s="139"/>
      <c r="O49" s="139"/>
      <c r="P49" s="139"/>
      <c r="Q49" s="139"/>
      <c r="R49" s="139"/>
      <c r="S49" s="139"/>
      <c r="T49" s="139"/>
      <c r="U49" s="139"/>
      <c r="V49" s="139"/>
      <c r="W49" s="139"/>
    </row>
    <row r="50" spans="1:23" ht="21" x14ac:dyDescent="0.35">
      <c r="A50" s="307" t="s">
        <v>150</v>
      </c>
      <c r="B50" s="308"/>
      <c r="C50" s="308"/>
      <c r="D50" s="309"/>
      <c r="E50" s="58">
        <f>SUM(E46:E48)</f>
        <v>0</v>
      </c>
      <c r="F50" s="269" t="s">
        <v>150</v>
      </c>
      <c r="G50" s="270"/>
      <c r="H50" s="270"/>
      <c r="I50" s="270"/>
      <c r="J50" s="271"/>
      <c r="K50" s="269">
        <v>2000</v>
      </c>
      <c r="L50" s="270"/>
      <c r="M50" s="139"/>
      <c r="N50" s="139"/>
      <c r="O50" s="139"/>
      <c r="P50" s="139"/>
      <c r="Q50" s="139"/>
      <c r="R50" s="139"/>
      <c r="S50" s="139"/>
      <c r="T50" s="139"/>
      <c r="U50" s="139"/>
      <c r="V50" s="139"/>
      <c r="W50" s="139"/>
    </row>
    <row r="51" spans="1:23" ht="21" x14ac:dyDescent="0.35">
      <c r="A51" s="105" t="s">
        <v>138</v>
      </c>
      <c r="B51" s="233"/>
      <c r="C51" s="297"/>
      <c r="D51" s="297"/>
      <c r="E51" s="297"/>
      <c r="F51" s="297"/>
      <c r="G51" s="297"/>
      <c r="H51" s="297"/>
      <c r="I51" s="298"/>
      <c r="J51" s="174" t="s">
        <v>552</v>
      </c>
      <c r="K51" s="299"/>
      <c r="L51" s="299"/>
      <c r="M51" s="139"/>
      <c r="N51" s="139"/>
      <c r="O51" s="139"/>
      <c r="P51" s="139"/>
      <c r="Q51" s="139"/>
      <c r="R51" s="139"/>
      <c r="S51" s="139"/>
      <c r="T51" s="139"/>
      <c r="U51" s="139"/>
      <c r="V51" s="139"/>
      <c r="W51" s="139"/>
    </row>
    <row r="52" spans="1:23" ht="21.75" thickBot="1" x14ac:dyDescent="0.4">
      <c r="A52" s="55" t="b">
        <f>IF(OR(B51="כן"),"תקציב הדרכה:")</f>
        <v>0</v>
      </c>
      <c r="B52" s="302"/>
      <c r="C52" s="303"/>
      <c r="D52" s="303"/>
      <c r="E52" s="303"/>
      <c r="F52" s="303"/>
      <c r="G52" s="303"/>
      <c r="H52" s="303"/>
      <c r="I52" s="304"/>
      <c r="J52" s="300"/>
      <c r="K52" s="301"/>
      <c r="L52" s="301"/>
      <c r="M52" s="139"/>
      <c r="N52" s="139"/>
      <c r="O52" s="139"/>
      <c r="P52" s="139"/>
      <c r="Q52" s="139"/>
      <c r="R52" s="139"/>
      <c r="S52" s="139"/>
      <c r="T52" s="139"/>
      <c r="U52" s="139"/>
      <c r="V52" s="139"/>
      <c r="W52" s="139"/>
    </row>
    <row r="53" spans="1:23" ht="21.75" thickBot="1" x14ac:dyDescent="0.4">
      <c r="A53" s="264" t="s">
        <v>604</v>
      </c>
      <c r="B53" s="265"/>
      <c r="C53" s="265"/>
      <c r="D53" s="265"/>
      <c r="E53" s="265"/>
      <c r="F53" s="265"/>
      <c r="G53" s="265"/>
      <c r="H53" s="265"/>
      <c r="I53" s="265"/>
      <c r="J53" s="266"/>
      <c r="K53" s="90"/>
      <c r="L53" s="91"/>
      <c r="M53" s="139"/>
      <c r="N53" s="139"/>
      <c r="O53" s="139"/>
      <c r="P53" s="139"/>
      <c r="Q53" s="139"/>
      <c r="R53" s="139"/>
      <c r="S53" s="139"/>
      <c r="T53" s="139"/>
      <c r="U53" s="139"/>
      <c r="V53" s="139"/>
      <c r="W53" s="139"/>
    </row>
    <row r="54" spans="1:23" ht="189" customHeight="1" x14ac:dyDescent="0.2">
      <c r="A54" s="59" t="s">
        <v>580</v>
      </c>
      <c r="B54" s="106" t="s">
        <v>142</v>
      </c>
      <c r="C54" s="106" t="s">
        <v>557</v>
      </c>
      <c r="D54" s="106" t="s">
        <v>144</v>
      </c>
      <c r="E54" s="279" t="s">
        <v>145</v>
      </c>
      <c r="F54" s="280"/>
      <c r="G54" s="280"/>
      <c r="H54" s="281"/>
      <c r="I54" s="106" t="s">
        <v>146</v>
      </c>
      <c r="J54" s="106" t="s">
        <v>147</v>
      </c>
      <c r="K54" s="305"/>
      <c r="L54" s="201"/>
      <c r="M54" s="139"/>
      <c r="N54" s="139"/>
      <c r="O54" s="139"/>
      <c r="P54" s="139"/>
      <c r="Q54" s="139"/>
      <c r="R54" s="139"/>
      <c r="S54" s="139"/>
      <c r="T54" s="139"/>
      <c r="U54" s="139"/>
      <c r="V54" s="139"/>
      <c r="W54" s="139"/>
    </row>
    <row r="55" spans="1:23" ht="84" customHeight="1" x14ac:dyDescent="0.2">
      <c r="A55" s="49" t="s">
        <v>606</v>
      </c>
      <c r="B55" s="108" t="s">
        <v>669</v>
      </c>
      <c r="C55" s="108">
        <v>1</v>
      </c>
      <c r="D55" s="108" t="s">
        <v>77</v>
      </c>
      <c r="E55" s="191"/>
      <c r="F55" s="292"/>
      <c r="G55" s="292"/>
      <c r="H55" s="293"/>
      <c r="I55" s="108"/>
      <c r="J55" s="89">
        <f t="shared" ref="J55:J56" si="1">C55*I55</f>
        <v>0</v>
      </c>
      <c r="K55" s="305"/>
      <c r="L55" s="201"/>
      <c r="M55" s="139"/>
      <c r="N55" s="139"/>
      <c r="O55" s="139"/>
      <c r="P55" s="139"/>
      <c r="Q55" s="139"/>
      <c r="R55" s="139"/>
      <c r="S55" s="139"/>
      <c r="T55" s="139"/>
      <c r="U55" s="139"/>
      <c r="V55" s="139"/>
      <c r="W55" s="139"/>
    </row>
    <row r="56" spans="1:23" ht="21" x14ac:dyDescent="0.2">
      <c r="A56" s="49" t="s">
        <v>616</v>
      </c>
      <c r="B56" s="108"/>
      <c r="C56" s="108"/>
      <c r="D56" s="108"/>
      <c r="E56" s="191"/>
      <c r="F56" s="292"/>
      <c r="G56" s="292"/>
      <c r="H56" s="293"/>
      <c r="I56" s="108"/>
      <c r="J56" s="89">
        <f t="shared" si="1"/>
        <v>0</v>
      </c>
      <c r="K56" s="305"/>
      <c r="L56" s="201"/>
      <c r="M56" s="85"/>
      <c r="N56" s="85"/>
      <c r="O56" s="100"/>
      <c r="P56" s="43"/>
      <c r="Q56" s="43"/>
      <c r="R56" s="43"/>
      <c r="S56" s="43"/>
      <c r="T56" s="43"/>
      <c r="U56" s="43"/>
      <c r="V56" s="43"/>
      <c r="W56" s="43"/>
    </row>
    <row r="57" spans="1:23" ht="21.75" thickBot="1" x14ac:dyDescent="0.25">
      <c r="A57" s="52"/>
      <c r="B57" s="109"/>
      <c r="C57" s="109"/>
      <c r="D57" s="109"/>
      <c r="E57" s="306"/>
      <c r="F57" s="295"/>
      <c r="G57" s="295"/>
      <c r="H57" s="296"/>
      <c r="I57" s="109"/>
      <c r="J57" s="89">
        <f>C57*I57</f>
        <v>0</v>
      </c>
      <c r="K57" s="305"/>
      <c r="L57" s="201"/>
      <c r="M57" s="85"/>
      <c r="N57" s="85"/>
      <c r="O57" s="100"/>
      <c r="P57" s="43"/>
      <c r="Q57" s="43"/>
      <c r="R57" s="43"/>
      <c r="S57" s="43"/>
      <c r="T57" s="43"/>
      <c r="U57" s="43"/>
      <c r="V57" s="43"/>
      <c r="W57" s="43"/>
    </row>
    <row r="58" spans="1:23" ht="21.75" thickBot="1" x14ac:dyDescent="0.25">
      <c r="A58" s="192" t="s">
        <v>487</v>
      </c>
      <c r="B58" s="193"/>
      <c r="C58" s="193"/>
      <c r="D58" s="193"/>
      <c r="E58" s="193"/>
      <c r="F58" s="193"/>
      <c r="G58" s="193"/>
      <c r="H58" s="193"/>
      <c r="I58" s="193"/>
      <c r="J58" s="194"/>
      <c r="K58" s="288"/>
      <c r="L58" s="197"/>
      <c r="M58" s="85"/>
      <c r="N58" s="85"/>
      <c r="O58" s="100"/>
      <c r="P58" s="43"/>
      <c r="Q58" s="43"/>
      <c r="R58" s="43"/>
      <c r="S58" s="43"/>
      <c r="T58" s="43"/>
      <c r="U58" s="43"/>
      <c r="V58" s="43"/>
      <c r="W58" s="43"/>
    </row>
    <row r="59" spans="1:23" ht="84" customHeight="1" x14ac:dyDescent="0.2">
      <c r="A59" s="63" t="s">
        <v>148</v>
      </c>
      <c r="B59" s="289" t="s">
        <v>149</v>
      </c>
      <c r="C59" s="280"/>
      <c r="D59" s="280"/>
      <c r="E59" s="280"/>
      <c r="F59" s="280"/>
      <c r="G59" s="280"/>
      <c r="H59" s="280"/>
      <c r="I59" s="281"/>
      <c r="J59" s="199"/>
      <c r="K59" s="200"/>
      <c r="L59" s="290"/>
      <c r="M59" s="153" t="s">
        <v>568</v>
      </c>
      <c r="N59" s="154"/>
      <c r="O59" s="155"/>
      <c r="P59" s="43"/>
      <c r="Q59" s="43"/>
      <c r="R59" s="43"/>
      <c r="S59" s="43"/>
      <c r="T59" s="43"/>
      <c r="U59" s="43"/>
      <c r="V59" s="43"/>
      <c r="W59" s="43"/>
    </row>
    <row r="60" spans="1:23" ht="21" x14ac:dyDescent="0.2">
      <c r="A60" s="64"/>
      <c r="B60" s="291"/>
      <c r="C60" s="292"/>
      <c r="D60" s="292"/>
      <c r="E60" s="292"/>
      <c r="F60" s="292"/>
      <c r="G60" s="292"/>
      <c r="H60" s="292"/>
      <c r="I60" s="293"/>
      <c r="J60" s="199"/>
      <c r="K60" s="200"/>
      <c r="L60" s="290"/>
      <c r="M60" s="156"/>
      <c r="N60" s="157"/>
      <c r="O60" s="158"/>
      <c r="P60" s="43"/>
      <c r="Q60" s="43"/>
      <c r="R60" s="43"/>
      <c r="S60" s="43"/>
      <c r="T60" s="43"/>
      <c r="U60" s="43"/>
      <c r="V60" s="43"/>
      <c r="W60" s="43"/>
    </row>
    <row r="61" spans="1:23" ht="21" x14ac:dyDescent="0.2">
      <c r="A61" s="64"/>
      <c r="B61" s="291"/>
      <c r="C61" s="292"/>
      <c r="D61" s="292"/>
      <c r="E61" s="292"/>
      <c r="F61" s="292"/>
      <c r="G61" s="292"/>
      <c r="H61" s="292"/>
      <c r="I61" s="293"/>
      <c r="J61" s="199"/>
      <c r="K61" s="200"/>
      <c r="L61" s="290"/>
      <c r="M61" s="156"/>
      <c r="N61" s="157"/>
      <c r="O61" s="158"/>
      <c r="P61" s="43"/>
      <c r="Q61" s="43"/>
      <c r="R61" s="43"/>
      <c r="S61" s="43"/>
      <c r="T61" s="43"/>
      <c r="U61" s="43"/>
      <c r="V61" s="43"/>
      <c r="W61" s="43"/>
    </row>
    <row r="62" spans="1:23" ht="21" x14ac:dyDescent="0.2">
      <c r="A62" s="64"/>
      <c r="B62" s="291"/>
      <c r="C62" s="292"/>
      <c r="D62" s="292"/>
      <c r="E62" s="292"/>
      <c r="F62" s="292"/>
      <c r="G62" s="292"/>
      <c r="H62" s="292"/>
      <c r="I62" s="293"/>
      <c r="J62" s="199"/>
      <c r="K62" s="200"/>
      <c r="L62" s="290"/>
      <c r="M62" s="156"/>
      <c r="N62" s="157"/>
      <c r="O62" s="158"/>
      <c r="P62" s="43"/>
      <c r="Q62" s="43"/>
      <c r="R62" s="43"/>
      <c r="S62" s="43"/>
      <c r="T62" s="43"/>
      <c r="U62" s="43"/>
      <c r="V62" s="43"/>
      <c r="W62" s="43"/>
    </row>
    <row r="63" spans="1:23" ht="21.75" thickBot="1" x14ac:dyDescent="0.25">
      <c r="A63" s="65" t="s">
        <v>150</v>
      </c>
      <c r="B63" s="294">
        <f>B60+B61+B62</f>
        <v>0</v>
      </c>
      <c r="C63" s="295"/>
      <c r="D63" s="295"/>
      <c r="E63" s="295"/>
      <c r="F63" s="295"/>
      <c r="G63" s="295"/>
      <c r="H63" s="295"/>
      <c r="I63" s="296"/>
      <c r="J63" s="199"/>
      <c r="K63" s="200"/>
      <c r="L63" s="290"/>
      <c r="M63" s="159"/>
      <c r="N63" s="160"/>
      <c r="O63" s="161"/>
      <c r="P63" s="43"/>
      <c r="Q63" s="43"/>
      <c r="R63" s="43"/>
      <c r="S63" s="43"/>
      <c r="T63" s="43"/>
      <c r="U63" s="43"/>
      <c r="V63" s="43"/>
      <c r="W63" s="43"/>
    </row>
    <row r="64" spans="1:23" ht="21.75" thickBot="1" x14ac:dyDescent="0.4">
      <c r="A64" s="168" t="s">
        <v>151</v>
      </c>
      <c r="B64" s="169"/>
      <c r="C64" s="169"/>
      <c r="D64" s="169"/>
      <c r="E64" s="169"/>
      <c r="F64" s="169"/>
      <c r="G64" s="169"/>
      <c r="H64" s="169"/>
      <c r="I64" s="278"/>
      <c r="J64" s="87"/>
      <c r="K64" s="197"/>
      <c r="L64" s="197"/>
      <c r="M64" s="117"/>
      <c r="N64" s="117"/>
      <c r="O64" s="117"/>
      <c r="P64" s="43"/>
      <c r="Q64" s="43"/>
      <c r="R64" s="43"/>
      <c r="S64" s="43"/>
      <c r="T64" s="43"/>
      <c r="U64" s="43"/>
      <c r="V64" s="43"/>
      <c r="W64" s="43"/>
    </row>
    <row r="65" spans="1:23" ht="84" customHeight="1" x14ac:dyDescent="0.2">
      <c r="A65" s="59" t="s">
        <v>653</v>
      </c>
      <c r="B65" s="279" t="s">
        <v>541</v>
      </c>
      <c r="C65" s="280"/>
      <c r="D65" s="280"/>
      <c r="E65" s="280"/>
      <c r="F65" s="281"/>
      <c r="G65" s="106" t="s">
        <v>154</v>
      </c>
      <c r="H65" s="106" t="s">
        <v>553</v>
      </c>
      <c r="I65" s="81" t="s">
        <v>156</v>
      </c>
      <c r="J65" s="199"/>
      <c r="K65" s="200"/>
      <c r="L65" s="200"/>
      <c r="M65" s="111"/>
      <c r="N65" s="111"/>
      <c r="O65" s="111"/>
      <c r="P65" s="100"/>
      <c r="Q65" s="43"/>
      <c r="R65" s="43"/>
      <c r="S65" s="43"/>
      <c r="T65" s="43"/>
      <c r="U65" s="43"/>
      <c r="V65" s="43"/>
      <c r="W65" s="43"/>
    </row>
    <row r="66" spans="1:23" ht="21" x14ac:dyDescent="0.2">
      <c r="A66" s="67" t="s">
        <v>670</v>
      </c>
      <c r="B66" s="282"/>
      <c r="C66" s="283"/>
      <c r="D66" s="283"/>
      <c r="E66" s="283"/>
      <c r="F66" s="284"/>
      <c r="G66" s="107"/>
      <c r="H66" s="107"/>
      <c r="I66" s="82">
        <f>G66+H66</f>
        <v>0</v>
      </c>
      <c r="J66" s="199"/>
      <c r="K66" s="200"/>
      <c r="L66" s="200"/>
      <c r="M66" s="100"/>
      <c r="N66" s="100"/>
      <c r="O66" s="100"/>
      <c r="P66" s="100"/>
      <c r="Q66" s="43"/>
      <c r="R66" s="43"/>
      <c r="S66" s="43"/>
      <c r="T66" s="43"/>
      <c r="U66" s="43"/>
      <c r="V66" s="43"/>
      <c r="W66" s="43"/>
    </row>
    <row r="67" spans="1:23" ht="21" x14ac:dyDescent="0.2">
      <c r="A67" s="67"/>
      <c r="B67" s="282"/>
      <c r="C67" s="283"/>
      <c r="D67" s="283"/>
      <c r="E67" s="283"/>
      <c r="F67" s="284"/>
      <c r="G67" s="107"/>
      <c r="H67" s="107"/>
      <c r="I67" s="82">
        <f t="shared" ref="I67:I68" si="2">G67+H67</f>
        <v>0</v>
      </c>
      <c r="J67" s="199"/>
      <c r="K67" s="200"/>
      <c r="L67" s="200"/>
      <c r="M67" s="101"/>
      <c r="N67" s="101"/>
      <c r="O67" s="101"/>
      <c r="P67" s="100"/>
      <c r="Q67" s="43"/>
      <c r="R67" s="43"/>
      <c r="S67" s="43"/>
      <c r="T67" s="43"/>
      <c r="U67" s="43"/>
      <c r="V67" s="43"/>
      <c r="W67" s="43"/>
    </row>
    <row r="68" spans="1:23" ht="21" x14ac:dyDescent="0.2">
      <c r="A68" s="67"/>
      <c r="B68" s="282"/>
      <c r="C68" s="283"/>
      <c r="D68" s="283"/>
      <c r="E68" s="283"/>
      <c r="F68" s="284"/>
      <c r="G68" s="107"/>
      <c r="H68" s="107"/>
      <c r="I68" s="82">
        <f t="shared" si="2"/>
        <v>0</v>
      </c>
      <c r="J68" s="199"/>
      <c r="K68" s="200"/>
      <c r="L68" s="200"/>
      <c r="M68" s="101"/>
      <c r="N68" s="101"/>
      <c r="O68" s="101"/>
      <c r="P68" s="100"/>
      <c r="Q68" s="43"/>
      <c r="R68" s="43"/>
      <c r="S68" s="43"/>
      <c r="T68" s="43"/>
      <c r="U68" s="43"/>
      <c r="V68" s="43"/>
      <c r="W68" s="43"/>
    </row>
    <row r="69" spans="1:23" ht="21.75" thickBot="1" x14ac:dyDescent="0.25">
      <c r="A69" s="37" t="s">
        <v>150</v>
      </c>
      <c r="B69" s="285"/>
      <c r="C69" s="286"/>
      <c r="D69" s="286"/>
      <c r="E69" s="286"/>
      <c r="F69" s="287"/>
      <c r="G69" s="69">
        <f>SUM(G66:G68)</f>
        <v>0</v>
      </c>
      <c r="H69" s="69">
        <f t="shared" ref="H69:I69" si="3">SUM(H66:H68)</f>
        <v>0</v>
      </c>
      <c r="I69" s="83">
        <f t="shared" si="3"/>
        <v>0</v>
      </c>
      <c r="J69" s="199"/>
      <c r="K69" s="200"/>
      <c r="L69" s="200"/>
      <c r="M69" s="101"/>
      <c r="N69" s="101"/>
      <c r="O69" s="101"/>
      <c r="P69" s="100"/>
      <c r="Q69" s="43"/>
      <c r="R69" s="43"/>
      <c r="S69" s="43"/>
      <c r="T69" s="43"/>
      <c r="U69" s="43"/>
      <c r="V69" s="43"/>
      <c r="W69" s="43"/>
    </row>
    <row r="70" spans="1:23" ht="21.75" thickBot="1" x14ac:dyDescent="0.4">
      <c r="A70" s="70" t="s">
        <v>147</v>
      </c>
      <c r="B70" s="195">
        <f>SUM(I69+B63+K50+J55+J56+J57)</f>
        <v>2000</v>
      </c>
      <c r="C70" s="196"/>
      <c r="D70" s="196"/>
      <c r="E70" s="196"/>
      <c r="F70" s="196"/>
      <c r="G70" s="196"/>
      <c r="H70" s="196"/>
      <c r="I70" s="196"/>
      <c r="J70" s="88"/>
      <c r="K70" s="88"/>
      <c r="L70" s="88"/>
      <c r="M70" s="101"/>
      <c r="N70" s="101"/>
      <c r="O70" s="101"/>
      <c r="P70" s="100"/>
      <c r="Q70" s="43"/>
      <c r="R70" s="43"/>
      <c r="S70" s="43"/>
      <c r="T70" s="43"/>
      <c r="U70" s="43"/>
      <c r="V70" s="43"/>
      <c r="W70" s="43"/>
    </row>
    <row r="71" spans="1:23" ht="21.75" thickBot="1" x14ac:dyDescent="0.4">
      <c r="A71" s="168" t="s">
        <v>488</v>
      </c>
      <c r="B71" s="169"/>
      <c r="C71" s="169"/>
      <c r="D71" s="169"/>
      <c r="E71" s="169"/>
      <c r="F71" s="169"/>
      <c r="G71" s="169"/>
      <c r="H71" s="169"/>
      <c r="I71" s="170"/>
      <c r="J71" s="88"/>
      <c r="K71" s="88"/>
      <c r="L71" s="88"/>
      <c r="M71" s="101"/>
      <c r="N71" s="101"/>
      <c r="O71" s="101"/>
      <c r="P71" s="100"/>
      <c r="Q71" s="43"/>
      <c r="R71" s="43"/>
      <c r="S71" s="43"/>
      <c r="T71" s="43"/>
      <c r="U71" s="43"/>
      <c r="V71" s="43"/>
      <c r="W71" s="43"/>
    </row>
    <row r="72" spans="1:23" ht="168" customHeight="1" x14ac:dyDescent="0.35">
      <c r="A72" s="35" t="s">
        <v>560</v>
      </c>
      <c r="B72" s="104" t="s">
        <v>2</v>
      </c>
      <c r="C72" s="272" t="b">
        <f>IF(OR(B72="כן"),"הוסיפו כאן קישור")</f>
        <v>0</v>
      </c>
      <c r="D72" s="273"/>
      <c r="E72" s="273"/>
      <c r="F72" s="273"/>
      <c r="G72" s="273"/>
      <c r="H72" s="273"/>
      <c r="I72" s="274"/>
      <c r="J72" s="110"/>
      <c r="K72" s="111"/>
      <c r="L72" s="111"/>
      <c r="M72" s="100"/>
      <c r="N72" s="100"/>
      <c r="O72" s="100"/>
      <c r="P72" s="100"/>
      <c r="Q72" s="43"/>
      <c r="R72" s="43"/>
      <c r="S72" s="43"/>
      <c r="T72" s="43"/>
      <c r="U72" s="43"/>
      <c r="V72" s="43"/>
      <c r="W72" s="43"/>
    </row>
    <row r="73" spans="1:23" ht="273" customHeight="1" x14ac:dyDescent="0.35">
      <c r="A73" s="35" t="s">
        <v>559</v>
      </c>
      <c r="B73" s="275"/>
      <c r="C73" s="276"/>
      <c r="D73" s="276"/>
      <c r="E73" s="276"/>
      <c r="F73" s="276"/>
      <c r="G73" s="276"/>
      <c r="H73" s="276"/>
      <c r="I73" s="277"/>
      <c r="J73" s="110"/>
      <c r="K73" s="111"/>
      <c r="L73" s="111"/>
      <c r="M73" s="84"/>
      <c r="N73" s="84"/>
      <c r="O73" s="84"/>
      <c r="P73" s="100"/>
      <c r="Q73" s="43"/>
      <c r="R73" s="43"/>
      <c r="S73" s="43"/>
      <c r="T73" s="43"/>
      <c r="U73" s="43"/>
      <c r="V73" s="43"/>
      <c r="W73" s="43"/>
    </row>
  </sheetData>
  <mergeCells count="114">
    <mergeCell ref="A1:I1"/>
    <mergeCell ref="M1:O1"/>
    <mergeCell ref="B2:I2"/>
    <mergeCell ref="M2:O7"/>
    <mergeCell ref="B3:I3"/>
    <mergeCell ref="B4:I4"/>
    <mergeCell ref="B5:I5"/>
    <mergeCell ref="B6:I6"/>
    <mergeCell ref="A7:I7"/>
    <mergeCell ref="B16:I16"/>
    <mergeCell ref="A17:I17"/>
    <mergeCell ref="M17:W21"/>
    <mergeCell ref="B18:I18"/>
    <mergeCell ref="B19:I19"/>
    <mergeCell ref="B20:I20"/>
    <mergeCell ref="B21:I21"/>
    <mergeCell ref="B8:I8"/>
    <mergeCell ref="M8:O8"/>
    <mergeCell ref="A9:I9"/>
    <mergeCell ref="M9:O16"/>
    <mergeCell ref="B10:I10"/>
    <mergeCell ref="B11:I11"/>
    <mergeCell ref="B12:I12"/>
    <mergeCell ref="B13:I13"/>
    <mergeCell ref="B14:I14"/>
    <mergeCell ref="B15:I15"/>
    <mergeCell ref="A22:I22"/>
    <mergeCell ref="M22:W35"/>
    <mergeCell ref="B23:I23"/>
    <mergeCell ref="B24:I24"/>
    <mergeCell ref="B25:I25"/>
    <mergeCell ref="B26:I26"/>
    <mergeCell ref="C27:D27"/>
    <mergeCell ref="E27:G27"/>
    <mergeCell ref="H27:I27"/>
    <mergeCell ref="C28:D28"/>
    <mergeCell ref="C31:D31"/>
    <mergeCell ref="E31:G31"/>
    <mergeCell ref="H31:I31"/>
    <mergeCell ref="C32:D32"/>
    <mergeCell ref="E32:G32"/>
    <mergeCell ref="H32:I32"/>
    <mergeCell ref="E28:G28"/>
    <mergeCell ref="H28:I28"/>
    <mergeCell ref="C29:D29"/>
    <mergeCell ref="E29:G29"/>
    <mergeCell ref="H29:I29"/>
    <mergeCell ref="C30:D30"/>
    <mergeCell ref="E30:G30"/>
    <mergeCell ref="H30:I30"/>
    <mergeCell ref="B33:I33"/>
    <mergeCell ref="B34:I34"/>
    <mergeCell ref="B35:I35"/>
    <mergeCell ref="A36:I36"/>
    <mergeCell ref="M36:O39"/>
    <mergeCell ref="P36:W41"/>
    <mergeCell ref="B37:I37"/>
    <mergeCell ref="B38:I38"/>
    <mergeCell ref="B39:I39"/>
    <mergeCell ref="A40:L40"/>
    <mergeCell ref="A41:D43"/>
    <mergeCell ref="E41:L43"/>
    <mergeCell ref="M42:W55"/>
    <mergeCell ref="A44:A45"/>
    <mergeCell ref="B44:B45"/>
    <mergeCell ref="C44:C45"/>
    <mergeCell ref="D44:D45"/>
    <mergeCell ref="E44:E45"/>
    <mergeCell ref="F44:F45"/>
    <mergeCell ref="G44:G45"/>
    <mergeCell ref="H48:I48"/>
    <mergeCell ref="K48:L48"/>
    <mergeCell ref="H49:I49"/>
    <mergeCell ref="K49:L49"/>
    <mergeCell ref="A50:D50"/>
    <mergeCell ref="F50:J50"/>
    <mergeCell ref="K50:L50"/>
    <mergeCell ref="H44:I45"/>
    <mergeCell ref="J44:J45"/>
    <mergeCell ref="K44:L45"/>
    <mergeCell ref="H46:I46"/>
    <mergeCell ref="K46:L46"/>
    <mergeCell ref="H47:I47"/>
    <mergeCell ref="K47:L47"/>
    <mergeCell ref="B51:I51"/>
    <mergeCell ref="J51:L52"/>
    <mergeCell ref="B52:I52"/>
    <mergeCell ref="A53:J53"/>
    <mergeCell ref="E54:H54"/>
    <mergeCell ref="K54:L57"/>
    <mergeCell ref="E55:H55"/>
    <mergeCell ref="E56:H56"/>
    <mergeCell ref="E57:H57"/>
    <mergeCell ref="A58:J58"/>
    <mergeCell ref="K58:L58"/>
    <mergeCell ref="B59:I59"/>
    <mergeCell ref="J59:L63"/>
    <mergeCell ref="M59:O63"/>
    <mergeCell ref="B60:I60"/>
    <mergeCell ref="B61:I61"/>
    <mergeCell ref="B62:I62"/>
    <mergeCell ref="B63:I63"/>
    <mergeCell ref="B70:I70"/>
    <mergeCell ref="A71:I71"/>
    <mergeCell ref="C72:I72"/>
    <mergeCell ref="B73:I73"/>
    <mergeCell ref="A64:I64"/>
    <mergeCell ref="K64:L64"/>
    <mergeCell ref="B65:F65"/>
    <mergeCell ref="J65:L69"/>
    <mergeCell ref="B66:F66"/>
    <mergeCell ref="B67:F67"/>
    <mergeCell ref="B68:F68"/>
    <mergeCell ref="B69:F69"/>
  </mergeCells>
  <dataValidations count="4">
    <dataValidation type="list" allowBlank="1" showInputMessage="1" showErrorMessage="1" sqref="C29:D32">
      <formula1>$A$40:$F$40</formula1>
    </dataValidation>
    <dataValidation type="list" allowBlank="1" showInputMessage="1" showErrorMessage="1" sqref="B72 B51">
      <formula1>$E$48:$F$48</formula1>
    </dataValidation>
    <dataValidation type="whole" errorStyle="warning" showInputMessage="1" showErrorMessage="1" errorTitle="שימו לב" error="בתא זה ניתן לשים אך ורק מספרים" sqref="B12:B13">
      <formula1>1</formula1>
      <formula2>100</formula2>
    </dataValidation>
    <dataValidation type="list" allowBlank="1" showInputMessage="1" showErrorMessage="1" sqref="A55:A57">
      <formula1>$A$59:$A$61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0">
        <x14:dataValidation type="list" allowBlank="1" showInputMessage="1" showErrorMessage="1">
          <x14:formula1>
            <xm:f>'[כרטיס פרוייקט בוקר של יחד אפריל 21.xlsx]תשובות 2'!#REF!</xm:f>
          </x14:formula1>
          <xm:sqref>D46:D49</xm:sqref>
        </x14:dataValidation>
        <x14:dataValidation type="list" allowBlank="1" showInputMessage="1" showErrorMessage="1">
          <x14:formula1>
            <xm:f>'[כרטיס פרוייקט בוקר של יחד אפריל 21.xlsx]תשובות 1'!#REF!</xm:f>
          </x14:formula1>
          <xm:sqref>B11:I11</xm:sqref>
        </x14:dataValidation>
        <x14:dataValidation type="list" allowBlank="1" showInputMessage="1" showErrorMessage="1">
          <x14:formula1>
            <xm:f>'[כרטיס פרוייקט בוקר של יחד אפריל 21.xlsx]תשובות 2'!#REF!</xm:f>
          </x14:formula1>
          <xm:sqref>B15</xm:sqref>
        </x14:dataValidation>
        <x14:dataValidation type="list" errorStyle="information" allowBlank="1" showInputMessage="1" showErrorMessage="1">
          <x14:formula1>
            <xm:f>'[כרטיס פרוייקט בוקר של יחד אפריל 21.xlsx]תשובות 2'!#REF!</xm:f>
          </x14:formula1>
          <xm:sqref>B26:I26</xm:sqref>
        </x14:dataValidation>
        <x14:dataValidation type="list" allowBlank="1" showInputMessage="1" showErrorMessage="1">
          <x14:formula1>
            <xm:f>'[כרטיס פרוייקט בוקר של יחד אפריל 21.xlsx]תשובות 2'!#REF!</xm:f>
          </x14:formula1>
          <xm:sqref>C28:D28</xm:sqref>
        </x14:dataValidation>
        <x14:dataValidation type="list" allowBlank="1" showInputMessage="1" showErrorMessage="1">
          <x14:formula1>
            <xm:f>'[כרטיס פרוייקט בוקר של יחד אפריל 21.xlsx]תשובות 2'!#REF!</xm:f>
          </x14:formula1>
          <xm:sqref>H46:H49</xm:sqref>
        </x14:dataValidation>
        <x14:dataValidation type="list" allowBlank="1" showInputMessage="1" showErrorMessage="1">
          <x14:formula1>
            <xm:f>'[כרטיס פרוייקט בוקר של יחד אפריל 21.xlsx]תשובות 2'!#REF!</xm:f>
          </x14:formula1>
          <xm:sqref>A46:A49</xm:sqref>
        </x14:dataValidation>
        <x14:dataValidation type="list" allowBlank="1" showInputMessage="1" showErrorMessage="1">
          <x14:formula1>
            <xm:f>'[כרטיס פרוייקט בוקר של יחד אפריל 21.xlsx]תשובות 2'!#REF!</xm:f>
          </x14:formula1>
          <xm:sqref>B37:B38</xm:sqref>
        </x14:dataValidation>
        <x14:dataValidation type="list" allowBlank="1" showInputMessage="1" showErrorMessage="1">
          <x14:formula1>
            <xm:f>'[כרטיס פרוייקט בוקר של יחד אפריל 21.xlsx]תשובות 2'!#REF!</xm:f>
          </x14:formula1>
          <xm:sqref>B34</xm:sqref>
        </x14:dataValidation>
        <x14:dataValidation type="list" allowBlank="1" showInputMessage="1" showErrorMessage="1">
          <x14:formula1>
            <xm:f>'[כרטיס פרוייקט בוקר של יחד אפריל 21.xlsx]תשובות 2'!#REF!</xm:f>
          </x14:formula1>
          <xm:sqref>B33</xm:sqref>
        </x14:dataValidation>
        <x14:dataValidation type="list" allowBlank="1" showInputMessage="1" showErrorMessage="1">
          <x14:formula1>
            <xm:f>'[כרטיס פרוייקט בוקר של יחד אפריל 21.xlsx]תשובות 2'!#REF!</xm:f>
          </x14:formula1>
          <xm:sqref>A31:A32</xm:sqref>
        </x14:dataValidation>
        <x14:dataValidation type="list" allowBlank="1" showInputMessage="1" showErrorMessage="1">
          <x14:formula1>
            <xm:f>'[כרטיס פרוייקט בוקר של יחד אפריל 21.xlsx]תשובות 2'!#REF!</xm:f>
          </x14:formula1>
          <xm:sqref>H28:H31</xm:sqref>
        </x14:dataValidation>
        <x14:dataValidation type="list" allowBlank="1" showInputMessage="1" showErrorMessage="1">
          <x14:formula1>
            <xm:f>'[כרטיס פרוייקט בוקר של יחד אפריל 21.xlsx]תשובות 2'!#REF!</xm:f>
          </x14:formula1>
          <xm:sqref>E28:E32</xm:sqref>
        </x14:dataValidation>
        <x14:dataValidation type="list" allowBlank="1" showInputMessage="1" showErrorMessage="1">
          <x14:formula1>
            <xm:f>'[כרטיס פרוייקט בוקר של יחד אפריל 21.xlsx]תשובות 2'!#REF!</xm:f>
          </x14:formula1>
          <xm:sqref>B28:B32</xm:sqref>
        </x14:dataValidation>
        <x14:dataValidation type="list" allowBlank="1" showInputMessage="1" showErrorMessage="1">
          <x14:formula1>
            <xm:f>'[כרטיס פרוייקט בוקר של יחד אפריל 21.xlsx]תשובות 2'!#REF!</xm:f>
          </x14:formula1>
          <xm:sqref>A28:A30</xm:sqref>
        </x14:dataValidation>
        <x14:dataValidation type="list" allowBlank="1" showInputMessage="1" showErrorMessage="1">
          <x14:formula1>
            <xm:f>'[כרטיס פרוייקט בוקר של יחד אפריל 21.xlsx]תשובות 2'!#REF!</xm:f>
          </x14:formula1>
          <xm:sqref>B21</xm:sqref>
        </x14:dataValidation>
        <x14:dataValidation type="list" allowBlank="1" showInputMessage="1" showErrorMessage="1">
          <x14:formula1>
            <xm:f>'[כרטיס פרוייקט בוקר של יחד אפריל 21.xlsx]תשובות 2'!#REF!</xm:f>
          </x14:formula1>
          <xm:sqref>B18:B20</xm:sqref>
        </x14:dataValidation>
        <x14:dataValidation type="list" allowBlank="1" showInputMessage="1" showErrorMessage="1">
          <x14:formula1>
            <xm:f>'[כרטיס פרוייקט בוקר של יחד אפריל 21.xlsx]תשובות 1'!#REF!</xm:f>
          </x14:formula1>
          <xm:sqref>B14</xm:sqref>
        </x14:dataValidation>
        <x14:dataValidation type="list" allowBlank="1" showInputMessage="1" showErrorMessage="1">
          <x14:formula1>
            <xm:f>'[כרטיס פרוייקט בוקר של יחד אפריל 21.xlsx]תשובות 1'!#REF!</xm:f>
          </x14:formula1>
          <xm:sqref>B10</xm:sqref>
        </x14:dataValidation>
        <x14:dataValidation type="list" allowBlank="1" showInputMessage="1" showErrorMessage="1">
          <x14:formula1>
            <xm:f>'[כרטיס פרוייקט בוקר של יחד אפריל 21.xlsx]תשובות 1'!#REF!</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
  <sheetViews>
    <sheetView rightToLeft="1" tabSelected="1" topLeftCell="A28" zoomScale="70" zoomScaleNormal="70" workbookViewId="0">
      <selection activeCell="K46" sqref="K46:L46"/>
    </sheetView>
  </sheetViews>
  <sheetFormatPr defaultRowHeight="14.25" x14ac:dyDescent="0.2"/>
  <cols>
    <col min="1" max="1" width="50.625" customWidth="1"/>
    <col min="2" max="2" width="51.625" customWidth="1"/>
    <col min="3" max="3" width="12.625" customWidth="1"/>
    <col min="4" max="4" width="11.875" customWidth="1"/>
    <col min="5" max="5" width="10.625" customWidth="1"/>
    <col min="9" max="9" width="11.25" customWidth="1"/>
    <col min="12" max="12" width="12.5" customWidth="1"/>
    <col min="14" max="14" width="18.75" customWidth="1"/>
  </cols>
  <sheetData>
    <row r="1" spans="1:23" ht="21.75" thickBot="1" x14ac:dyDescent="0.4">
      <c r="A1" s="263" t="s">
        <v>163</v>
      </c>
      <c r="B1" s="263"/>
      <c r="C1" s="263"/>
      <c r="D1" s="263"/>
      <c r="E1" s="263"/>
      <c r="F1" s="263"/>
      <c r="G1" s="263"/>
      <c r="H1" s="263"/>
      <c r="I1" s="263"/>
      <c r="J1" s="110"/>
      <c r="K1" s="117"/>
      <c r="L1" s="117"/>
      <c r="M1" s="162" t="s">
        <v>561</v>
      </c>
      <c r="N1" s="163"/>
      <c r="O1" s="164"/>
      <c r="P1" s="117"/>
      <c r="Q1" s="117"/>
      <c r="R1" s="117"/>
      <c r="S1" s="117"/>
      <c r="T1" s="117"/>
      <c r="U1" s="117"/>
      <c r="V1" s="117"/>
      <c r="W1" s="117"/>
    </row>
    <row r="2" spans="1:23" ht="21" x14ac:dyDescent="0.2">
      <c r="A2" s="102" t="s">
        <v>3</v>
      </c>
      <c r="B2" s="262" t="s">
        <v>671</v>
      </c>
      <c r="C2" s="262"/>
      <c r="D2" s="262"/>
      <c r="E2" s="262"/>
      <c r="F2" s="262"/>
      <c r="G2" s="262"/>
      <c r="H2" s="262"/>
      <c r="I2" s="262"/>
      <c r="J2" s="110"/>
      <c r="K2" s="117"/>
      <c r="L2" s="117"/>
      <c r="M2" s="153" t="s">
        <v>562</v>
      </c>
      <c r="N2" s="154"/>
      <c r="O2" s="155"/>
      <c r="P2" s="117"/>
      <c r="Q2" s="117"/>
      <c r="R2" s="117"/>
      <c r="S2" s="117"/>
      <c r="T2" s="117"/>
      <c r="U2" s="117"/>
      <c r="V2" s="117"/>
      <c r="W2" s="117"/>
    </row>
    <row r="3" spans="1:23" ht="21" x14ac:dyDescent="0.2">
      <c r="A3" s="102" t="s">
        <v>489</v>
      </c>
      <c r="B3" s="262" t="s">
        <v>672</v>
      </c>
      <c r="C3" s="262"/>
      <c r="D3" s="262"/>
      <c r="E3" s="262"/>
      <c r="F3" s="262"/>
      <c r="G3" s="262"/>
      <c r="H3" s="262"/>
      <c r="I3" s="262"/>
      <c r="J3" s="110"/>
      <c r="K3" s="117"/>
      <c r="L3" s="117"/>
      <c r="M3" s="156"/>
      <c r="N3" s="157"/>
      <c r="O3" s="158"/>
      <c r="P3" s="117"/>
      <c r="Q3" s="117"/>
      <c r="R3" s="117"/>
      <c r="S3" s="117"/>
      <c r="T3" s="117"/>
      <c r="U3" s="117"/>
      <c r="V3" s="117"/>
      <c r="W3" s="117"/>
    </row>
    <row r="4" spans="1:23" ht="21" x14ac:dyDescent="0.2">
      <c r="A4" s="102" t="s">
        <v>162</v>
      </c>
      <c r="B4" s="262" t="s">
        <v>673</v>
      </c>
      <c r="C4" s="262"/>
      <c r="D4" s="262"/>
      <c r="E4" s="262"/>
      <c r="F4" s="262"/>
      <c r="G4" s="262"/>
      <c r="H4" s="262"/>
      <c r="I4" s="262"/>
      <c r="J4" s="110"/>
      <c r="K4" s="117"/>
      <c r="L4" s="117"/>
      <c r="M4" s="156"/>
      <c r="N4" s="157"/>
      <c r="O4" s="158"/>
      <c r="P4" s="117"/>
      <c r="Q4" s="117"/>
      <c r="R4" s="117"/>
      <c r="S4" s="117"/>
      <c r="T4" s="117"/>
      <c r="U4" s="117"/>
      <c r="V4" s="117"/>
      <c r="W4" s="117"/>
    </row>
    <row r="5" spans="1:23" ht="21" x14ac:dyDescent="0.2">
      <c r="A5" s="102" t="s">
        <v>0</v>
      </c>
      <c r="B5" s="262" t="s">
        <v>2</v>
      </c>
      <c r="C5" s="262"/>
      <c r="D5" s="262"/>
      <c r="E5" s="262"/>
      <c r="F5" s="262"/>
      <c r="G5" s="262"/>
      <c r="H5" s="262"/>
      <c r="I5" s="262"/>
      <c r="J5" s="110"/>
      <c r="K5" s="117"/>
      <c r="L5" s="111"/>
      <c r="M5" s="156"/>
      <c r="N5" s="157"/>
      <c r="O5" s="158"/>
      <c r="P5" s="117"/>
      <c r="Q5" s="117"/>
      <c r="R5" s="117"/>
      <c r="S5" s="117"/>
      <c r="T5" s="117"/>
      <c r="U5" s="117"/>
      <c r="V5" s="117"/>
      <c r="W5" s="117"/>
    </row>
    <row r="6" spans="1:23" ht="21.75" thickBot="1" x14ac:dyDescent="0.25">
      <c r="A6" s="103" t="s">
        <v>558</v>
      </c>
      <c r="B6" s="256"/>
      <c r="C6" s="256"/>
      <c r="D6" s="256"/>
      <c r="E6" s="256"/>
      <c r="F6" s="256"/>
      <c r="G6" s="256"/>
      <c r="H6" s="256"/>
      <c r="I6" s="256"/>
      <c r="J6" s="110"/>
      <c r="K6" s="117"/>
      <c r="L6" s="111"/>
      <c r="M6" s="156"/>
      <c r="N6" s="157"/>
      <c r="O6" s="158"/>
      <c r="P6" s="117"/>
      <c r="Q6" s="117"/>
      <c r="R6" s="117"/>
      <c r="S6" s="117"/>
      <c r="T6" s="117"/>
      <c r="U6" s="117"/>
      <c r="V6" s="117"/>
      <c r="W6" s="117"/>
    </row>
    <row r="7" spans="1:23" ht="21.75" thickBot="1" x14ac:dyDescent="0.25">
      <c r="A7" s="259" t="s">
        <v>26</v>
      </c>
      <c r="B7" s="260"/>
      <c r="C7" s="260"/>
      <c r="D7" s="260"/>
      <c r="E7" s="260"/>
      <c r="F7" s="260"/>
      <c r="G7" s="260"/>
      <c r="H7" s="260"/>
      <c r="I7" s="261"/>
      <c r="J7" s="111"/>
      <c r="K7" s="117"/>
      <c r="L7" s="111"/>
      <c r="M7" s="156"/>
      <c r="N7" s="157"/>
      <c r="O7" s="158"/>
      <c r="P7" s="117"/>
      <c r="Q7" s="117"/>
      <c r="R7" s="117"/>
      <c r="S7" s="117"/>
      <c r="T7" s="117"/>
      <c r="U7" s="117"/>
      <c r="V7" s="117"/>
      <c r="W7" s="117"/>
    </row>
    <row r="8" spans="1:23" ht="46.5" customHeight="1" thickBot="1" x14ac:dyDescent="0.25">
      <c r="A8" s="118" t="s">
        <v>26</v>
      </c>
      <c r="B8" s="257" t="s">
        <v>674</v>
      </c>
      <c r="C8" s="258"/>
      <c r="D8" s="258"/>
      <c r="E8" s="258"/>
      <c r="F8" s="258"/>
      <c r="G8" s="258"/>
      <c r="H8" s="258"/>
      <c r="I8" s="258"/>
      <c r="J8" s="110"/>
      <c r="K8" s="117"/>
      <c r="L8" s="111"/>
      <c r="M8" s="165" t="s">
        <v>563</v>
      </c>
      <c r="N8" s="166"/>
      <c r="O8" s="167"/>
      <c r="P8" s="117"/>
      <c r="Q8" s="117"/>
      <c r="R8" s="117"/>
      <c r="S8" s="117"/>
      <c r="T8" s="117"/>
      <c r="U8" s="117"/>
      <c r="V8" s="117"/>
      <c r="W8" s="117"/>
    </row>
    <row r="9" spans="1:23" ht="21.75" thickBot="1" x14ac:dyDescent="0.25">
      <c r="A9" s="207" t="s">
        <v>667</v>
      </c>
      <c r="B9" s="208"/>
      <c r="C9" s="208"/>
      <c r="D9" s="208"/>
      <c r="E9" s="208"/>
      <c r="F9" s="208"/>
      <c r="G9" s="208"/>
      <c r="H9" s="208"/>
      <c r="I9" s="209"/>
      <c r="J9" s="111"/>
      <c r="K9" s="117"/>
      <c r="L9" s="111"/>
      <c r="M9" s="120" t="s">
        <v>564</v>
      </c>
      <c r="N9" s="121"/>
      <c r="O9" s="122"/>
      <c r="P9" s="117"/>
      <c r="Q9" s="117"/>
      <c r="R9" s="117"/>
      <c r="S9" s="117"/>
      <c r="T9" s="117"/>
      <c r="U9" s="117"/>
      <c r="V9" s="117"/>
      <c r="W9" s="117"/>
    </row>
    <row r="10" spans="1:23" ht="21" x14ac:dyDescent="0.2">
      <c r="A10" s="113" t="s">
        <v>27</v>
      </c>
      <c r="B10" s="210" t="s">
        <v>484</v>
      </c>
      <c r="C10" s="210"/>
      <c r="D10" s="210"/>
      <c r="E10" s="210"/>
      <c r="F10" s="210"/>
      <c r="G10" s="210"/>
      <c r="H10" s="210"/>
      <c r="I10" s="210"/>
      <c r="J10" s="110"/>
      <c r="K10" s="117"/>
      <c r="L10" s="111"/>
      <c r="M10" s="123"/>
      <c r="N10" s="124"/>
      <c r="O10" s="125"/>
      <c r="P10" s="117"/>
      <c r="Q10" s="117"/>
      <c r="R10" s="117"/>
      <c r="S10" s="117"/>
      <c r="T10" s="117"/>
      <c r="U10" s="117"/>
      <c r="V10" s="117"/>
      <c r="W10" s="117"/>
    </row>
    <row r="11" spans="1:23" ht="21" x14ac:dyDescent="0.2">
      <c r="A11" s="102" t="s">
        <v>600</v>
      </c>
      <c r="B11" s="202" t="s">
        <v>598</v>
      </c>
      <c r="C11" s="202"/>
      <c r="D11" s="202"/>
      <c r="E11" s="202"/>
      <c r="F11" s="202"/>
      <c r="G11" s="202"/>
      <c r="H11" s="202"/>
      <c r="I11" s="202"/>
      <c r="J11" s="110"/>
      <c r="K11" s="117"/>
      <c r="L11" s="111"/>
      <c r="M11" s="123"/>
      <c r="N11" s="124"/>
      <c r="O11" s="125"/>
      <c r="P11" s="117"/>
      <c r="Q11" s="117"/>
      <c r="R11" s="117"/>
      <c r="S11" s="117"/>
      <c r="T11" s="117"/>
      <c r="U11" s="117"/>
      <c r="V11" s="117"/>
      <c r="W11" s="117"/>
    </row>
    <row r="12" spans="1:23" ht="21" x14ac:dyDescent="0.2">
      <c r="A12" s="102" t="s">
        <v>35</v>
      </c>
      <c r="B12" s="171" t="s">
        <v>661</v>
      </c>
      <c r="C12" s="171"/>
      <c r="D12" s="171"/>
      <c r="E12" s="171"/>
      <c r="F12" s="171"/>
      <c r="G12" s="171"/>
      <c r="H12" s="171"/>
      <c r="I12" s="171"/>
      <c r="J12" s="110"/>
      <c r="K12" s="117"/>
      <c r="L12" s="111"/>
      <c r="M12" s="123"/>
      <c r="N12" s="124"/>
      <c r="O12" s="125"/>
      <c r="P12" s="117"/>
      <c r="Q12" s="117"/>
      <c r="R12" s="117"/>
      <c r="S12" s="117"/>
      <c r="T12" s="117"/>
      <c r="U12" s="117"/>
      <c r="V12" s="117"/>
      <c r="W12" s="117"/>
    </row>
    <row r="13" spans="1:23" ht="21" x14ac:dyDescent="0.2">
      <c r="A13" s="102" t="s">
        <v>36</v>
      </c>
      <c r="B13" s="171" t="s">
        <v>675</v>
      </c>
      <c r="C13" s="171"/>
      <c r="D13" s="171"/>
      <c r="E13" s="171"/>
      <c r="F13" s="171"/>
      <c r="G13" s="171"/>
      <c r="H13" s="171"/>
      <c r="I13" s="171"/>
      <c r="J13" s="110"/>
      <c r="K13" s="117"/>
      <c r="L13" s="111"/>
      <c r="M13" s="123"/>
      <c r="N13" s="124"/>
      <c r="O13" s="125"/>
      <c r="P13" s="117"/>
      <c r="Q13" s="117"/>
      <c r="R13" s="117"/>
      <c r="S13" s="117"/>
      <c r="T13" s="117"/>
      <c r="U13" s="117"/>
      <c r="V13" s="117"/>
      <c r="W13" s="117"/>
    </row>
    <row r="14" spans="1:23" ht="21" x14ac:dyDescent="0.2">
      <c r="A14" s="102" t="s">
        <v>37</v>
      </c>
      <c r="B14" s="202"/>
      <c r="C14" s="202"/>
      <c r="D14" s="202"/>
      <c r="E14" s="202"/>
      <c r="F14" s="202"/>
      <c r="G14" s="202"/>
      <c r="H14" s="202"/>
      <c r="I14" s="202"/>
      <c r="J14" s="110"/>
      <c r="K14" s="117"/>
      <c r="L14" s="111"/>
      <c r="M14" s="123"/>
      <c r="N14" s="124"/>
      <c r="O14" s="125"/>
      <c r="P14" s="117"/>
      <c r="Q14" s="117"/>
      <c r="R14" s="117"/>
      <c r="S14" s="117"/>
      <c r="T14" s="117"/>
      <c r="U14" s="117"/>
      <c r="V14" s="117"/>
      <c r="W14" s="117"/>
    </row>
    <row r="15" spans="1:23" ht="21" x14ac:dyDescent="0.2">
      <c r="A15" s="102" t="s">
        <v>38</v>
      </c>
      <c r="B15" s="202" t="s">
        <v>648</v>
      </c>
      <c r="C15" s="202"/>
      <c r="D15" s="202"/>
      <c r="E15" s="202"/>
      <c r="F15" s="202"/>
      <c r="G15" s="202"/>
      <c r="H15" s="202"/>
      <c r="I15" s="202"/>
      <c r="J15" s="110"/>
      <c r="K15" s="117"/>
      <c r="L15" s="111"/>
      <c r="M15" s="123"/>
      <c r="N15" s="124"/>
      <c r="O15" s="125"/>
      <c r="P15" s="117"/>
      <c r="Q15" s="117"/>
      <c r="R15" s="117"/>
      <c r="S15" s="117"/>
      <c r="T15" s="117"/>
      <c r="U15" s="117"/>
      <c r="V15" s="117"/>
      <c r="W15" s="117"/>
    </row>
    <row r="16" spans="1:23" ht="21.75" thickBot="1" x14ac:dyDescent="0.25">
      <c r="A16" s="103" t="s">
        <v>42</v>
      </c>
      <c r="B16" s="203"/>
      <c r="C16" s="173"/>
      <c r="D16" s="173"/>
      <c r="E16" s="173"/>
      <c r="F16" s="173"/>
      <c r="G16" s="173"/>
      <c r="H16" s="173"/>
      <c r="I16" s="173"/>
      <c r="J16" s="110"/>
      <c r="K16" s="117"/>
      <c r="L16" s="111"/>
      <c r="M16" s="123"/>
      <c r="N16" s="124"/>
      <c r="O16" s="125"/>
      <c r="P16" s="117"/>
      <c r="Q16" s="117"/>
      <c r="R16" s="117"/>
      <c r="S16" s="117"/>
      <c r="T16" s="117"/>
      <c r="U16" s="117"/>
      <c r="V16" s="117"/>
      <c r="W16" s="117"/>
    </row>
    <row r="17" spans="1:23" ht="21.75" thickBot="1" x14ac:dyDescent="0.25">
      <c r="A17" s="207" t="s">
        <v>164</v>
      </c>
      <c r="B17" s="208"/>
      <c r="C17" s="208"/>
      <c r="D17" s="208"/>
      <c r="E17" s="208"/>
      <c r="F17" s="208"/>
      <c r="G17" s="208"/>
      <c r="H17" s="208"/>
      <c r="I17" s="209"/>
      <c r="J17" s="111"/>
      <c r="K17" s="117"/>
      <c r="L17" s="111"/>
      <c r="M17" s="120" t="s">
        <v>676</v>
      </c>
      <c r="N17" s="121"/>
      <c r="O17" s="121"/>
      <c r="P17" s="121"/>
      <c r="Q17" s="122"/>
      <c r="R17" s="120" t="s">
        <v>677</v>
      </c>
      <c r="S17" s="121"/>
      <c r="T17" s="121"/>
      <c r="U17" s="121"/>
      <c r="V17" s="121"/>
      <c r="W17" s="122"/>
    </row>
    <row r="18" spans="1:23" ht="21" x14ac:dyDescent="0.2">
      <c r="A18" s="113" t="s">
        <v>43</v>
      </c>
      <c r="B18" s="205" t="s">
        <v>631</v>
      </c>
      <c r="C18" s="205"/>
      <c r="D18" s="205"/>
      <c r="E18" s="205"/>
      <c r="F18" s="205"/>
      <c r="G18" s="205"/>
      <c r="H18" s="205"/>
      <c r="I18" s="205"/>
      <c r="J18" s="110"/>
      <c r="K18" s="117"/>
      <c r="L18" s="111"/>
      <c r="M18" s="123"/>
      <c r="N18" s="124"/>
      <c r="O18" s="124"/>
      <c r="P18" s="124"/>
      <c r="Q18" s="125"/>
      <c r="R18" s="123"/>
      <c r="S18" s="124"/>
      <c r="T18" s="124"/>
      <c r="U18" s="124"/>
      <c r="V18" s="124"/>
      <c r="W18" s="125"/>
    </row>
    <row r="19" spans="1:23" ht="21" x14ac:dyDescent="0.2">
      <c r="A19" s="102" t="s">
        <v>44</v>
      </c>
      <c r="B19" s="206" t="s">
        <v>46</v>
      </c>
      <c r="C19" s="206"/>
      <c r="D19" s="206"/>
      <c r="E19" s="206"/>
      <c r="F19" s="206"/>
      <c r="G19" s="206"/>
      <c r="H19" s="206"/>
      <c r="I19" s="206"/>
      <c r="J19" s="110"/>
      <c r="K19" s="117"/>
      <c r="L19" s="111"/>
      <c r="M19" s="123"/>
      <c r="N19" s="124"/>
      <c r="O19" s="124"/>
      <c r="P19" s="124"/>
      <c r="Q19" s="125"/>
      <c r="R19" s="123"/>
      <c r="S19" s="124"/>
      <c r="T19" s="124"/>
      <c r="U19" s="124"/>
      <c r="V19" s="124"/>
      <c r="W19" s="125"/>
    </row>
    <row r="20" spans="1:23" ht="21" x14ac:dyDescent="0.2">
      <c r="A20" s="102" t="s">
        <v>44</v>
      </c>
      <c r="B20" s="206" t="s">
        <v>45</v>
      </c>
      <c r="C20" s="206"/>
      <c r="D20" s="206"/>
      <c r="E20" s="206"/>
      <c r="F20" s="206"/>
      <c r="G20" s="206"/>
      <c r="H20" s="206"/>
      <c r="I20" s="206"/>
      <c r="J20" s="110"/>
      <c r="K20" s="117"/>
      <c r="L20" s="111"/>
      <c r="M20" s="123"/>
      <c r="N20" s="124"/>
      <c r="O20" s="124"/>
      <c r="P20" s="124"/>
      <c r="Q20" s="125"/>
      <c r="R20" s="123"/>
      <c r="S20" s="124"/>
      <c r="T20" s="124"/>
      <c r="U20" s="124"/>
      <c r="V20" s="124"/>
      <c r="W20" s="125"/>
    </row>
    <row r="21" spans="1:23" ht="21.75" thickBot="1" x14ac:dyDescent="0.25">
      <c r="A21" s="112" t="s">
        <v>693</v>
      </c>
      <c r="B21" s="211"/>
      <c r="C21" s="211"/>
      <c r="D21" s="211"/>
      <c r="E21" s="211"/>
      <c r="F21" s="211"/>
      <c r="G21" s="211"/>
      <c r="H21" s="211"/>
      <c r="I21" s="211"/>
      <c r="J21" s="119"/>
      <c r="K21" s="117"/>
      <c r="L21" s="111"/>
      <c r="M21" s="126"/>
      <c r="N21" s="127"/>
      <c r="O21" s="127"/>
      <c r="P21" s="127"/>
      <c r="Q21" s="128"/>
      <c r="R21" s="126"/>
      <c r="S21" s="127"/>
      <c r="T21" s="127"/>
      <c r="U21" s="127"/>
      <c r="V21" s="127"/>
      <c r="W21" s="128"/>
    </row>
    <row r="22" spans="1:23" ht="21.75" thickBot="1" x14ac:dyDescent="0.25">
      <c r="A22" s="234" t="s">
        <v>165</v>
      </c>
      <c r="B22" s="235"/>
      <c r="C22" s="235"/>
      <c r="D22" s="235"/>
      <c r="E22" s="235"/>
      <c r="F22" s="235"/>
      <c r="G22" s="235"/>
      <c r="H22" s="235"/>
      <c r="I22" s="236"/>
      <c r="J22" s="48"/>
      <c r="K22" s="48"/>
      <c r="L22" s="48"/>
      <c r="M22" s="129" t="s">
        <v>566</v>
      </c>
      <c r="N22" s="130"/>
      <c r="O22" s="130"/>
      <c r="P22" s="130"/>
      <c r="Q22" s="130"/>
      <c r="R22" s="130"/>
      <c r="S22" s="130"/>
      <c r="T22" s="130"/>
      <c r="U22" s="130"/>
      <c r="V22" s="130"/>
      <c r="W22" s="131"/>
    </row>
    <row r="23" spans="1:23" ht="21" x14ac:dyDescent="0.2">
      <c r="A23" s="113" t="s">
        <v>49</v>
      </c>
      <c r="B23" s="212" t="s">
        <v>692</v>
      </c>
      <c r="C23" s="212"/>
      <c r="D23" s="212"/>
      <c r="E23" s="212"/>
      <c r="F23" s="212"/>
      <c r="G23" s="212"/>
      <c r="H23" s="212"/>
      <c r="I23" s="213"/>
      <c r="J23" s="110"/>
      <c r="K23" s="111"/>
      <c r="L23" s="111"/>
      <c r="M23" s="132"/>
      <c r="N23" s="133"/>
      <c r="O23" s="133"/>
      <c r="P23" s="133"/>
      <c r="Q23" s="133"/>
      <c r="R23" s="133"/>
      <c r="S23" s="133"/>
      <c r="T23" s="133"/>
      <c r="U23" s="133"/>
      <c r="V23" s="133"/>
      <c r="W23" s="134"/>
    </row>
    <row r="24" spans="1:23" ht="21" x14ac:dyDescent="0.2">
      <c r="A24" s="102" t="s">
        <v>50</v>
      </c>
      <c r="B24" s="171" t="s">
        <v>692</v>
      </c>
      <c r="C24" s="171"/>
      <c r="D24" s="171"/>
      <c r="E24" s="171"/>
      <c r="F24" s="171"/>
      <c r="G24" s="171"/>
      <c r="H24" s="171"/>
      <c r="I24" s="172"/>
      <c r="J24" s="110"/>
      <c r="K24" s="111"/>
      <c r="L24" s="111"/>
      <c r="M24" s="132"/>
      <c r="N24" s="133"/>
      <c r="O24" s="133"/>
      <c r="P24" s="133"/>
      <c r="Q24" s="133"/>
      <c r="R24" s="133"/>
      <c r="S24" s="133"/>
      <c r="T24" s="133"/>
      <c r="U24" s="133"/>
      <c r="V24" s="133"/>
      <c r="W24" s="134"/>
    </row>
    <row r="25" spans="1:23" ht="21" x14ac:dyDescent="0.2">
      <c r="A25" s="102" t="s">
        <v>166</v>
      </c>
      <c r="B25" s="171"/>
      <c r="C25" s="171"/>
      <c r="D25" s="171"/>
      <c r="E25" s="171"/>
      <c r="F25" s="171"/>
      <c r="G25" s="171"/>
      <c r="H25" s="171"/>
      <c r="I25" s="172"/>
      <c r="J25" s="110"/>
      <c r="K25" s="111"/>
      <c r="L25" s="111"/>
      <c r="M25" s="132"/>
      <c r="N25" s="133"/>
      <c r="O25" s="133"/>
      <c r="P25" s="133"/>
      <c r="Q25" s="133"/>
      <c r="R25" s="133"/>
      <c r="S25" s="133"/>
      <c r="T25" s="133"/>
      <c r="U25" s="133"/>
      <c r="V25" s="133"/>
      <c r="W25" s="134"/>
    </row>
    <row r="26" spans="1:23" ht="21.75" thickBot="1" x14ac:dyDescent="0.25">
      <c r="A26" s="103" t="s">
        <v>51</v>
      </c>
      <c r="B26" s="214"/>
      <c r="C26" s="214"/>
      <c r="D26" s="214"/>
      <c r="E26" s="214"/>
      <c r="F26" s="214"/>
      <c r="G26" s="214"/>
      <c r="H26" s="214"/>
      <c r="I26" s="215"/>
      <c r="J26" s="110"/>
      <c r="K26" s="111"/>
      <c r="L26" s="111"/>
      <c r="M26" s="132"/>
      <c r="N26" s="133"/>
      <c r="O26" s="133"/>
      <c r="P26" s="133"/>
      <c r="Q26" s="133"/>
      <c r="R26" s="133"/>
      <c r="S26" s="133"/>
      <c r="T26" s="133"/>
      <c r="U26" s="133"/>
      <c r="V26" s="133"/>
      <c r="W26" s="134"/>
    </row>
    <row r="27" spans="1:23" ht="21.75" thickBot="1" x14ac:dyDescent="0.25">
      <c r="A27" s="38" t="s">
        <v>581</v>
      </c>
      <c r="B27" s="39" t="s">
        <v>168</v>
      </c>
      <c r="C27" s="223" t="s">
        <v>571</v>
      </c>
      <c r="D27" s="225"/>
      <c r="E27" s="223" t="s">
        <v>63</v>
      </c>
      <c r="F27" s="224"/>
      <c r="G27" s="225"/>
      <c r="H27" s="223" t="s">
        <v>570</v>
      </c>
      <c r="I27" s="241"/>
      <c r="J27" s="111"/>
      <c r="K27" s="111"/>
      <c r="L27" s="111"/>
      <c r="M27" s="132"/>
      <c r="N27" s="133"/>
      <c r="O27" s="133"/>
      <c r="P27" s="133"/>
      <c r="Q27" s="133"/>
      <c r="R27" s="133"/>
      <c r="S27" s="133"/>
      <c r="T27" s="133"/>
      <c r="U27" s="133"/>
      <c r="V27" s="133"/>
      <c r="W27" s="134"/>
    </row>
    <row r="28" spans="1:23" ht="63.75" thickBot="1" x14ac:dyDescent="0.25">
      <c r="A28" s="73" t="s">
        <v>636</v>
      </c>
      <c r="B28" s="115" t="s">
        <v>28</v>
      </c>
      <c r="C28" s="217" t="s">
        <v>73</v>
      </c>
      <c r="D28" s="217"/>
      <c r="E28" s="217" t="s">
        <v>76</v>
      </c>
      <c r="F28" s="217"/>
      <c r="G28" s="217"/>
      <c r="H28" s="217" t="s">
        <v>85</v>
      </c>
      <c r="I28" s="218"/>
      <c r="J28" s="111"/>
      <c r="K28" s="111"/>
      <c r="L28" s="111"/>
      <c r="M28" s="132"/>
      <c r="N28" s="133"/>
      <c r="O28" s="133"/>
      <c r="P28" s="133"/>
      <c r="Q28" s="133"/>
      <c r="R28" s="133"/>
      <c r="S28" s="133"/>
      <c r="T28" s="133"/>
      <c r="U28" s="133"/>
      <c r="V28" s="133"/>
      <c r="W28" s="134"/>
    </row>
    <row r="29" spans="1:23" ht="21.75" thickBot="1" x14ac:dyDescent="0.25">
      <c r="A29" s="49"/>
      <c r="B29" s="114" t="s">
        <v>29</v>
      </c>
      <c r="C29" s="217"/>
      <c r="D29" s="217"/>
      <c r="E29" s="216"/>
      <c r="F29" s="216"/>
      <c r="G29" s="216"/>
      <c r="H29" s="219"/>
      <c r="I29" s="220"/>
      <c r="J29" s="111"/>
      <c r="K29" s="111"/>
      <c r="L29" s="111"/>
      <c r="M29" s="132"/>
      <c r="N29" s="133"/>
      <c r="O29" s="133"/>
      <c r="P29" s="133"/>
      <c r="Q29" s="133"/>
      <c r="R29" s="133"/>
      <c r="S29" s="133"/>
      <c r="T29" s="133"/>
      <c r="U29" s="133"/>
      <c r="V29" s="133"/>
      <c r="W29" s="134"/>
    </row>
    <row r="30" spans="1:23" ht="21.75" thickBot="1" x14ac:dyDescent="0.25">
      <c r="A30" s="49"/>
      <c r="B30" s="114"/>
      <c r="C30" s="217"/>
      <c r="D30" s="217"/>
      <c r="E30" s="216"/>
      <c r="F30" s="216"/>
      <c r="G30" s="216"/>
      <c r="H30" s="219"/>
      <c r="I30" s="220"/>
      <c r="J30" s="111"/>
      <c r="K30" s="111"/>
      <c r="L30" s="111"/>
      <c r="M30" s="132"/>
      <c r="N30" s="133"/>
      <c r="O30" s="133"/>
      <c r="P30" s="133"/>
      <c r="Q30" s="133"/>
      <c r="R30" s="133"/>
      <c r="S30" s="133"/>
      <c r="T30" s="133"/>
      <c r="U30" s="133"/>
      <c r="V30" s="133"/>
      <c r="W30" s="134"/>
    </row>
    <row r="31" spans="1:23" ht="21.75" thickBot="1" x14ac:dyDescent="0.25">
      <c r="A31" s="49"/>
      <c r="B31" s="114"/>
      <c r="C31" s="217"/>
      <c r="D31" s="217"/>
      <c r="E31" s="216"/>
      <c r="F31" s="216"/>
      <c r="G31" s="216"/>
      <c r="H31" s="219"/>
      <c r="I31" s="220"/>
      <c r="J31" s="111"/>
      <c r="K31" s="111"/>
      <c r="L31" s="111"/>
      <c r="M31" s="132"/>
      <c r="N31" s="133"/>
      <c r="O31" s="133"/>
      <c r="P31" s="133"/>
      <c r="Q31" s="133"/>
      <c r="R31" s="133"/>
      <c r="S31" s="133"/>
      <c r="T31" s="133"/>
      <c r="U31" s="133"/>
      <c r="V31" s="133"/>
      <c r="W31" s="134"/>
    </row>
    <row r="32" spans="1:23" ht="21.75" thickBot="1" x14ac:dyDescent="0.25">
      <c r="A32" s="62"/>
      <c r="B32" s="116"/>
      <c r="C32" s="217"/>
      <c r="D32" s="217"/>
      <c r="E32" s="221"/>
      <c r="F32" s="221"/>
      <c r="G32" s="221"/>
      <c r="H32" s="221"/>
      <c r="I32" s="222"/>
      <c r="J32" s="111"/>
      <c r="K32" s="111"/>
      <c r="L32" s="111"/>
      <c r="M32" s="132"/>
      <c r="N32" s="133"/>
      <c r="O32" s="133"/>
      <c r="P32" s="133"/>
      <c r="Q32" s="133"/>
      <c r="R32" s="133"/>
      <c r="S32" s="133"/>
      <c r="T32" s="133"/>
      <c r="U32" s="133"/>
      <c r="V32" s="133"/>
      <c r="W32" s="134"/>
    </row>
    <row r="33" spans="1:23" ht="21" x14ac:dyDescent="0.35">
      <c r="A33" s="54" t="s">
        <v>103</v>
      </c>
      <c r="B33" s="231" t="s">
        <v>106</v>
      </c>
      <c r="C33" s="231"/>
      <c r="D33" s="231"/>
      <c r="E33" s="231"/>
      <c r="F33" s="231"/>
      <c r="G33" s="231"/>
      <c r="H33" s="231"/>
      <c r="I33" s="232"/>
      <c r="J33" s="110"/>
      <c r="K33" s="111"/>
      <c r="L33" s="111"/>
      <c r="M33" s="132"/>
      <c r="N33" s="133"/>
      <c r="O33" s="133"/>
      <c r="P33" s="133"/>
      <c r="Q33" s="133"/>
      <c r="R33" s="133"/>
      <c r="S33" s="133"/>
      <c r="T33" s="133"/>
      <c r="U33" s="133"/>
      <c r="V33" s="133"/>
      <c r="W33" s="134"/>
    </row>
    <row r="34" spans="1:23" ht="21" x14ac:dyDescent="0.35">
      <c r="A34" s="105" t="s">
        <v>110</v>
      </c>
      <c r="B34" s="175"/>
      <c r="C34" s="175"/>
      <c r="D34" s="175"/>
      <c r="E34" s="175"/>
      <c r="F34" s="175"/>
      <c r="G34" s="175"/>
      <c r="H34" s="175"/>
      <c r="I34" s="233"/>
      <c r="J34" s="110"/>
      <c r="K34" s="111"/>
      <c r="L34" s="111"/>
      <c r="M34" s="132"/>
      <c r="N34" s="133"/>
      <c r="O34" s="133"/>
      <c r="P34" s="133"/>
      <c r="Q34" s="133"/>
      <c r="R34" s="133"/>
      <c r="S34" s="133"/>
      <c r="T34" s="133"/>
      <c r="U34" s="133"/>
      <c r="V34" s="133"/>
      <c r="W34" s="134"/>
    </row>
    <row r="35" spans="1:23" ht="84.75" thickBot="1" x14ac:dyDescent="0.4">
      <c r="A35" s="112" t="s">
        <v>554</v>
      </c>
      <c r="B35" s="229" t="s">
        <v>679</v>
      </c>
      <c r="C35" s="229"/>
      <c r="D35" s="229"/>
      <c r="E35" s="229"/>
      <c r="F35" s="229"/>
      <c r="G35" s="229"/>
      <c r="H35" s="229"/>
      <c r="I35" s="230"/>
      <c r="J35" s="110"/>
      <c r="K35" s="111"/>
      <c r="L35" s="111"/>
      <c r="M35" s="135"/>
      <c r="N35" s="136"/>
      <c r="O35" s="136"/>
      <c r="P35" s="136"/>
      <c r="Q35" s="136"/>
      <c r="R35" s="136"/>
      <c r="S35" s="136"/>
      <c r="T35" s="136"/>
      <c r="U35" s="136"/>
      <c r="V35" s="136"/>
      <c r="W35" s="137"/>
    </row>
    <row r="36" spans="1:23" ht="21.75" thickBot="1" x14ac:dyDescent="0.4">
      <c r="A36" s="226" t="s">
        <v>174</v>
      </c>
      <c r="B36" s="227"/>
      <c r="C36" s="227"/>
      <c r="D36" s="227"/>
      <c r="E36" s="227"/>
      <c r="F36" s="227"/>
      <c r="G36" s="227"/>
      <c r="H36" s="227"/>
      <c r="I36" s="228"/>
      <c r="J36" s="111"/>
      <c r="K36" s="117"/>
      <c r="L36" s="111"/>
      <c r="M36" s="144" t="s">
        <v>567</v>
      </c>
      <c r="N36" s="145"/>
      <c r="O36" s="146"/>
      <c r="P36" s="140"/>
      <c r="Q36" s="141"/>
      <c r="R36" s="141"/>
      <c r="S36" s="141"/>
      <c r="T36" s="141"/>
      <c r="U36" s="141"/>
      <c r="V36" s="141"/>
      <c r="W36" s="141"/>
    </row>
    <row r="37" spans="1:23" ht="21" x14ac:dyDescent="0.35">
      <c r="A37" s="54" t="s">
        <v>118</v>
      </c>
      <c r="B37" s="231" t="s">
        <v>1</v>
      </c>
      <c r="C37" s="231"/>
      <c r="D37" s="231"/>
      <c r="E37" s="231"/>
      <c r="F37" s="231"/>
      <c r="G37" s="231"/>
      <c r="H37" s="231"/>
      <c r="I37" s="231"/>
      <c r="J37" s="110"/>
      <c r="K37" s="117"/>
      <c r="L37" s="111"/>
      <c r="M37" s="147"/>
      <c r="N37" s="148"/>
      <c r="O37" s="149"/>
      <c r="P37" s="142"/>
      <c r="Q37" s="143"/>
      <c r="R37" s="143"/>
      <c r="S37" s="143"/>
      <c r="T37" s="143"/>
      <c r="U37" s="143"/>
      <c r="V37" s="143"/>
      <c r="W37" s="143"/>
    </row>
    <row r="38" spans="1:23" ht="21" x14ac:dyDescent="0.35">
      <c r="A38" s="105" t="s">
        <v>119</v>
      </c>
      <c r="B38" s="175" t="s">
        <v>1</v>
      </c>
      <c r="C38" s="175"/>
      <c r="D38" s="175"/>
      <c r="E38" s="175"/>
      <c r="F38" s="175"/>
      <c r="G38" s="175"/>
      <c r="H38" s="175"/>
      <c r="I38" s="175"/>
      <c r="J38" s="110"/>
      <c r="K38" s="117"/>
      <c r="L38" s="111"/>
      <c r="M38" s="147"/>
      <c r="N38" s="148"/>
      <c r="O38" s="149"/>
      <c r="P38" s="142"/>
      <c r="Q38" s="143"/>
      <c r="R38" s="143"/>
      <c r="S38" s="143"/>
      <c r="T38" s="143"/>
      <c r="U38" s="143"/>
      <c r="V38" s="143"/>
      <c r="W38" s="143"/>
    </row>
    <row r="39" spans="1:23" ht="21.75" thickBot="1" x14ac:dyDescent="0.4">
      <c r="A39" s="105" t="str">
        <f>IF(OR(B38="כן"),"פרטו את התנאים")</f>
        <v>פרטו את התנאים</v>
      </c>
      <c r="B39" s="179"/>
      <c r="C39" s="179"/>
      <c r="D39" s="179"/>
      <c r="E39" s="179"/>
      <c r="F39" s="179"/>
      <c r="G39" s="179"/>
      <c r="H39" s="179"/>
      <c r="I39" s="179"/>
      <c r="J39" s="110"/>
      <c r="K39" s="117"/>
      <c r="L39" s="111"/>
      <c r="M39" s="150"/>
      <c r="N39" s="151"/>
      <c r="O39" s="152"/>
      <c r="P39" s="142"/>
      <c r="Q39" s="143"/>
      <c r="R39" s="143"/>
      <c r="S39" s="143"/>
      <c r="T39" s="143"/>
      <c r="U39" s="143"/>
      <c r="V39" s="143"/>
      <c r="W39" s="143"/>
    </row>
    <row r="40" spans="1:23" ht="21.75" thickBot="1" x14ac:dyDescent="0.4">
      <c r="A40" s="168" t="s">
        <v>176</v>
      </c>
      <c r="B40" s="169"/>
      <c r="C40" s="169"/>
      <c r="D40" s="169"/>
      <c r="E40" s="169"/>
      <c r="F40" s="169"/>
      <c r="G40" s="169"/>
      <c r="H40" s="169"/>
      <c r="I40" s="169"/>
      <c r="J40" s="169"/>
      <c r="K40" s="169"/>
      <c r="L40" s="169"/>
      <c r="M40" s="79"/>
      <c r="N40" s="78"/>
      <c r="O40" s="78"/>
      <c r="P40" s="143"/>
      <c r="Q40" s="143"/>
      <c r="R40" s="143"/>
      <c r="S40" s="143"/>
      <c r="T40" s="143"/>
      <c r="U40" s="143"/>
      <c r="V40" s="143"/>
      <c r="W40" s="143"/>
    </row>
    <row r="41" spans="1:23" ht="21" x14ac:dyDescent="0.2">
      <c r="A41" s="248" t="s">
        <v>486</v>
      </c>
      <c r="B41" s="248"/>
      <c r="C41" s="248"/>
      <c r="D41" s="248"/>
      <c r="E41" s="242" t="s">
        <v>129</v>
      </c>
      <c r="F41" s="243"/>
      <c r="G41" s="243"/>
      <c r="H41" s="243"/>
      <c r="I41" s="243"/>
      <c r="J41" s="243"/>
      <c r="K41" s="243"/>
      <c r="L41" s="243"/>
      <c r="M41" s="80"/>
      <c r="N41" s="78"/>
      <c r="O41" s="78"/>
      <c r="P41" s="143"/>
      <c r="Q41" s="143"/>
      <c r="R41" s="143"/>
      <c r="S41" s="143"/>
      <c r="T41" s="143"/>
      <c r="U41" s="143"/>
      <c r="V41" s="143"/>
      <c r="W41" s="143"/>
    </row>
    <row r="42" spans="1:23" x14ac:dyDescent="0.2">
      <c r="A42" s="249"/>
      <c r="B42" s="249"/>
      <c r="C42" s="249"/>
      <c r="D42" s="249"/>
      <c r="E42" s="244"/>
      <c r="F42" s="245"/>
      <c r="G42" s="245"/>
      <c r="H42" s="245"/>
      <c r="I42" s="245"/>
      <c r="J42" s="245"/>
      <c r="K42" s="245"/>
      <c r="L42" s="245"/>
      <c r="M42" s="138"/>
      <c r="N42" s="139"/>
      <c r="O42" s="139"/>
      <c r="P42" s="139"/>
      <c r="Q42" s="139"/>
      <c r="R42" s="139"/>
      <c r="S42" s="139"/>
      <c r="T42" s="139"/>
      <c r="U42" s="139"/>
      <c r="V42" s="139"/>
      <c r="W42" s="139"/>
    </row>
    <row r="43" spans="1:23" x14ac:dyDescent="0.2">
      <c r="A43" s="249"/>
      <c r="B43" s="249"/>
      <c r="C43" s="249"/>
      <c r="D43" s="249"/>
      <c r="E43" s="246"/>
      <c r="F43" s="247"/>
      <c r="G43" s="247"/>
      <c r="H43" s="247"/>
      <c r="I43" s="247"/>
      <c r="J43" s="247"/>
      <c r="K43" s="247"/>
      <c r="L43" s="247"/>
      <c r="M43" s="138"/>
      <c r="N43" s="139"/>
      <c r="O43" s="139"/>
      <c r="P43" s="139"/>
      <c r="Q43" s="139"/>
      <c r="R43" s="139"/>
      <c r="S43" s="139"/>
      <c r="T43" s="139"/>
      <c r="U43" s="139"/>
      <c r="V43" s="139"/>
      <c r="W43" s="139"/>
    </row>
    <row r="44" spans="1:23" x14ac:dyDescent="0.2">
      <c r="A44" s="190" t="s">
        <v>169</v>
      </c>
      <c r="B44" s="190" t="s">
        <v>170</v>
      </c>
      <c r="C44" s="190" t="s">
        <v>134</v>
      </c>
      <c r="D44" s="190" t="s">
        <v>572</v>
      </c>
      <c r="E44" s="190" t="s">
        <v>573</v>
      </c>
      <c r="F44" s="190" t="s">
        <v>485</v>
      </c>
      <c r="G44" s="190" t="s">
        <v>602</v>
      </c>
      <c r="H44" s="190" t="s">
        <v>603</v>
      </c>
      <c r="I44" s="190"/>
      <c r="J44" s="190" t="s">
        <v>601</v>
      </c>
      <c r="K44" s="190" t="s">
        <v>132</v>
      </c>
      <c r="L44" s="191"/>
      <c r="M44" s="138"/>
      <c r="N44" s="139"/>
      <c r="O44" s="139"/>
      <c r="P44" s="139"/>
      <c r="Q44" s="139"/>
      <c r="R44" s="139"/>
      <c r="S44" s="139"/>
      <c r="T44" s="139"/>
      <c r="U44" s="139"/>
      <c r="V44" s="139"/>
      <c r="W44" s="139"/>
    </row>
    <row r="45" spans="1:23" x14ac:dyDescent="0.2">
      <c r="A45" s="190"/>
      <c r="B45" s="190"/>
      <c r="C45" s="190"/>
      <c r="D45" s="190"/>
      <c r="E45" s="190"/>
      <c r="F45" s="190"/>
      <c r="G45" s="190"/>
      <c r="H45" s="190"/>
      <c r="I45" s="190"/>
      <c r="J45" s="190"/>
      <c r="K45" s="190"/>
      <c r="L45" s="191"/>
      <c r="M45" s="138"/>
      <c r="N45" s="139"/>
      <c r="O45" s="139"/>
      <c r="P45" s="139"/>
      <c r="Q45" s="139"/>
      <c r="R45" s="139"/>
      <c r="S45" s="139"/>
      <c r="T45" s="139"/>
      <c r="U45" s="139"/>
      <c r="V45" s="139"/>
      <c r="W45" s="139"/>
    </row>
    <row r="46" spans="1:23" ht="21" x14ac:dyDescent="0.2">
      <c r="A46" s="114" t="s">
        <v>618</v>
      </c>
      <c r="B46" s="108"/>
      <c r="C46" s="108"/>
      <c r="D46" s="114"/>
      <c r="E46" s="57"/>
      <c r="F46" s="36"/>
      <c r="G46" s="36"/>
      <c r="H46" s="216"/>
      <c r="I46" s="216"/>
      <c r="J46" s="108"/>
      <c r="K46" s="190">
        <v>7560</v>
      </c>
      <c r="L46" s="191"/>
      <c r="M46" s="138"/>
      <c r="N46" s="139"/>
      <c r="O46" s="139"/>
      <c r="P46" s="139"/>
      <c r="Q46" s="139"/>
      <c r="R46" s="139"/>
      <c r="S46" s="139"/>
      <c r="T46" s="139"/>
      <c r="U46" s="139"/>
      <c r="V46" s="139"/>
      <c r="W46" s="139"/>
    </row>
    <row r="47" spans="1:23" ht="21" x14ac:dyDescent="0.2">
      <c r="A47" s="114" t="s">
        <v>618</v>
      </c>
      <c r="B47" s="108"/>
      <c r="C47" s="108"/>
      <c r="D47" s="114"/>
      <c r="E47" s="57"/>
      <c r="F47" s="36"/>
      <c r="G47" s="36"/>
      <c r="H47" s="216"/>
      <c r="I47" s="216"/>
      <c r="J47" s="108"/>
      <c r="K47" s="190">
        <f t="shared" ref="K47:K49" si="0">G47*J47*12</f>
        <v>0</v>
      </c>
      <c r="L47" s="191"/>
      <c r="M47" s="138"/>
      <c r="N47" s="139"/>
      <c r="O47" s="139"/>
      <c r="P47" s="139"/>
      <c r="Q47" s="139"/>
      <c r="R47" s="139"/>
      <c r="S47" s="139"/>
      <c r="T47" s="139"/>
      <c r="U47" s="139"/>
      <c r="V47" s="139"/>
      <c r="W47" s="139"/>
    </row>
    <row r="48" spans="1:23" ht="21" x14ac:dyDescent="0.2">
      <c r="A48" s="114" t="s">
        <v>606</v>
      </c>
      <c r="B48" s="108"/>
      <c r="C48" s="108"/>
      <c r="D48" s="114"/>
      <c r="E48" s="57"/>
      <c r="F48" s="36"/>
      <c r="G48" s="36"/>
      <c r="H48" s="216"/>
      <c r="I48" s="216"/>
      <c r="J48" s="108"/>
      <c r="K48" s="190">
        <f t="shared" si="0"/>
        <v>0</v>
      </c>
      <c r="L48" s="191"/>
      <c r="M48" s="138"/>
      <c r="N48" s="139"/>
      <c r="O48" s="139"/>
      <c r="P48" s="139"/>
      <c r="Q48" s="139"/>
      <c r="R48" s="139"/>
      <c r="S48" s="139"/>
      <c r="T48" s="139"/>
      <c r="U48" s="139"/>
      <c r="V48" s="139"/>
      <c r="W48" s="139"/>
    </row>
    <row r="49" spans="1:23" ht="21" x14ac:dyDescent="0.2">
      <c r="A49" s="114"/>
      <c r="B49" s="108"/>
      <c r="C49" s="108"/>
      <c r="D49" s="114"/>
      <c r="E49" s="57"/>
      <c r="F49" s="36"/>
      <c r="G49" s="36"/>
      <c r="H49" s="216"/>
      <c r="I49" s="216"/>
      <c r="J49" s="108"/>
      <c r="K49" s="190">
        <f t="shared" si="0"/>
        <v>0</v>
      </c>
      <c r="L49" s="191"/>
      <c r="M49" s="138"/>
      <c r="N49" s="139"/>
      <c r="O49" s="139"/>
      <c r="P49" s="139"/>
      <c r="Q49" s="139"/>
      <c r="R49" s="139"/>
      <c r="S49" s="139"/>
      <c r="T49" s="139"/>
      <c r="U49" s="139"/>
      <c r="V49" s="139"/>
      <c r="W49" s="139"/>
    </row>
    <row r="50" spans="1:23" ht="21" x14ac:dyDescent="0.35">
      <c r="A50" s="267" t="s">
        <v>150</v>
      </c>
      <c r="B50" s="267"/>
      <c r="C50" s="267"/>
      <c r="D50" s="267"/>
      <c r="E50" s="58">
        <f>SUM(E46:E48)</f>
        <v>0</v>
      </c>
      <c r="F50" s="269" t="s">
        <v>150</v>
      </c>
      <c r="G50" s="270"/>
      <c r="H50" s="270"/>
      <c r="I50" s="270"/>
      <c r="J50" s="271"/>
      <c r="K50" s="268">
        <f>SUM(K46:L48)</f>
        <v>7560</v>
      </c>
      <c r="L50" s="269"/>
      <c r="M50" s="138"/>
      <c r="N50" s="139"/>
      <c r="O50" s="139"/>
      <c r="P50" s="139"/>
      <c r="Q50" s="139"/>
      <c r="R50" s="139"/>
      <c r="S50" s="139"/>
      <c r="T50" s="139"/>
      <c r="U50" s="139"/>
      <c r="V50" s="139"/>
      <c r="W50" s="139"/>
    </row>
    <row r="51" spans="1:23" ht="21" x14ac:dyDescent="0.35">
      <c r="A51" s="105" t="s">
        <v>138</v>
      </c>
      <c r="B51" s="175" t="s">
        <v>1</v>
      </c>
      <c r="C51" s="175"/>
      <c r="D51" s="175"/>
      <c r="E51" s="175"/>
      <c r="F51" s="175"/>
      <c r="G51" s="175"/>
      <c r="H51" s="175"/>
      <c r="I51" s="175"/>
      <c r="J51" s="171" t="s">
        <v>552</v>
      </c>
      <c r="K51" s="171"/>
      <c r="L51" s="172"/>
      <c r="M51" s="138"/>
      <c r="N51" s="139"/>
      <c r="O51" s="139"/>
      <c r="P51" s="139"/>
      <c r="Q51" s="139"/>
      <c r="R51" s="139"/>
      <c r="S51" s="139"/>
      <c r="T51" s="139"/>
      <c r="U51" s="139"/>
      <c r="V51" s="139"/>
      <c r="W51" s="139"/>
    </row>
    <row r="52" spans="1:23" ht="21.75" thickBot="1" x14ac:dyDescent="0.4">
      <c r="A52" s="55" t="str">
        <f>IF(OR(B51="כן"),"תקציב הדרכה:")</f>
        <v>תקציב הדרכה:</v>
      </c>
      <c r="B52" s="176"/>
      <c r="C52" s="177"/>
      <c r="D52" s="177"/>
      <c r="E52" s="177"/>
      <c r="F52" s="177"/>
      <c r="G52" s="177"/>
      <c r="H52" s="177"/>
      <c r="I52" s="178"/>
      <c r="J52" s="173"/>
      <c r="K52" s="171"/>
      <c r="L52" s="174"/>
      <c r="M52" s="138"/>
      <c r="N52" s="139"/>
      <c r="O52" s="139"/>
      <c r="P52" s="139"/>
      <c r="Q52" s="139"/>
      <c r="R52" s="139"/>
      <c r="S52" s="139"/>
      <c r="T52" s="139"/>
      <c r="U52" s="139"/>
      <c r="V52" s="139"/>
      <c r="W52" s="139"/>
    </row>
    <row r="53" spans="1:23" ht="21.75" thickBot="1" x14ac:dyDescent="0.4">
      <c r="A53" s="264" t="s">
        <v>604</v>
      </c>
      <c r="B53" s="265"/>
      <c r="C53" s="265"/>
      <c r="D53" s="265"/>
      <c r="E53" s="265"/>
      <c r="F53" s="265"/>
      <c r="G53" s="265"/>
      <c r="H53" s="265"/>
      <c r="I53" s="265"/>
      <c r="J53" s="266"/>
      <c r="K53" s="90"/>
      <c r="L53" s="91"/>
      <c r="M53" s="139"/>
      <c r="N53" s="139"/>
      <c r="O53" s="139"/>
      <c r="P53" s="139"/>
      <c r="Q53" s="139"/>
      <c r="R53" s="139"/>
      <c r="S53" s="139"/>
      <c r="T53" s="139"/>
      <c r="U53" s="139"/>
      <c r="V53" s="139"/>
      <c r="W53" s="139"/>
    </row>
    <row r="54" spans="1:23" ht="63" x14ac:dyDescent="0.2">
      <c r="A54" s="59" t="s">
        <v>580</v>
      </c>
      <c r="B54" s="106" t="s">
        <v>142</v>
      </c>
      <c r="C54" s="106" t="s">
        <v>557</v>
      </c>
      <c r="D54" s="106" t="s">
        <v>144</v>
      </c>
      <c r="E54" s="182" t="s">
        <v>145</v>
      </c>
      <c r="F54" s="182"/>
      <c r="G54" s="182"/>
      <c r="H54" s="182"/>
      <c r="I54" s="106" t="s">
        <v>146</v>
      </c>
      <c r="J54" s="106" t="s">
        <v>147</v>
      </c>
      <c r="K54" s="201"/>
      <c r="L54" s="201"/>
      <c r="M54" s="139"/>
      <c r="N54" s="139"/>
      <c r="O54" s="139"/>
      <c r="P54" s="139"/>
      <c r="Q54" s="139"/>
      <c r="R54" s="139"/>
      <c r="S54" s="139"/>
      <c r="T54" s="139"/>
      <c r="U54" s="139"/>
      <c r="V54" s="139"/>
      <c r="W54" s="139"/>
    </row>
    <row r="55" spans="1:23" ht="21" x14ac:dyDescent="0.2">
      <c r="A55" s="49" t="s">
        <v>618</v>
      </c>
      <c r="B55" s="108" t="s">
        <v>680</v>
      </c>
      <c r="C55" s="108"/>
      <c r="D55" s="108"/>
      <c r="E55" s="190"/>
      <c r="F55" s="190"/>
      <c r="G55" s="190"/>
      <c r="H55" s="190"/>
      <c r="I55" s="108"/>
      <c r="J55" s="89">
        <f t="shared" ref="J55:J56" si="1">C55*I55</f>
        <v>0</v>
      </c>
      <c r="K55" s="201"/>
      <c r="L55" s="201"/>
      <c r="M55" s="139"/>
      <c r="N55" s="139"/>
      <c r="O55" s="139"/>
      <c r="P55" s="139"/>
      <c r="Q55" s="139"/>
      <c r="R55" s="139"/>
      <c r="S55" s="139"/>
      <c r="T55" s="139"/>
      <c r="U55" s="139"/>
      <c r="V55" s="139"/>
      <c r="W55" s="139"/>
    </row>
    <row r="56" spans="1:23" ht="21" x14ac:dyDescent="0.2">
      <c r="A56" s="49" t="s">
        <v>618</v>
      </c>
      <c r="B56" s="108"/>
      <c r="C56" s="108"/>
      <c r="D56" s="108"/>
      <c r="E56" s="190"/>
      <c r="F56" s="190"/>
      <c r="G56" s="190"/>
      <c r="H56" s="190"/>
      <c r="I56" s="108"/>
      <c r="J56" s="89">
        <f t="shared" si="1"/>
        <v>0</v>
      </c>
      <c r="K56" s="201"/>
      <c r="L56" s="201"/>
      <c r="M56" s="85"/>
      <c r="N56" s="85"/>
      <c r="O56" s="100"/>
      <c r="P56" s="43"/>
      <c r="Q56" s="43"/>
      <c r="R56" s="43"/>
      <c r="S56" s="43"/>
      <c r="T56" s="43"/>
      <c r="U56" s="43"/>
      <c r="V56" s="43"/>
      <c r="W56" s="43"/>
    </row>
    <row r="57" spans="1:23" ht="21.75" thickBot="1" x14ac:dyDescent="0.25">
      <c r="A57" s="52"/>
      <c r="B57" s="109"/>
      <c r="C57" s="109"/>
      <c r="D57" s="109"/>
      <c r="E57" s="198"/>
      <c r="F57" s="198"/>
      <c r="G57" s="198"/>
      <c r="H57" s="198"/>
      <c r="I57" s="109"/>
      <c r="J57" s="89">
        <f>C57*I57</f>
        <v>0</v>
      </c>
      <c r="K57" s="201"/>
      <c r="L57" s="201"/>
      <c r="M57" s="85"/>
      <c r="N57" s="85"/>
      <c r="O57" s="100"/>
      <c r="P57" s="43"/>
      <c r="Q57" s="43"/>
      <c r="R57" s="43"/>
      <c r="S57" s="43"/>
      <c r="T57" s="43"/>
      <c r="U57" s="43"/>
      <c r="V57" s="43"/>
      <c r="W57" s="43"/>
    </row>
    <row r="58" spans="1:23" ht="21.75" thickBot="1" x14ac:dyDescent="0.25">
      <c r="A58" s="192" t="s">
        <v>487</v>
      </c>
      <c r="B58" s="193"/>
      <c r="C58" s="193"/>
      <c r="D58" s="193"/>
      <c r="E58" s="193"/>
      <c r="F58" s="193"/>
      <c r="G58" s="193"/>
      <c r="H58" s="193"/>
      <c r="I58" s="193"/>
      <c r="J58" s="194"/>
      <c r="K58" s="197"/>
      <c r="L58" s="197"/>
      <c r="M58" s="85"/>
      <c r="N58" s="85"/>
      <c r="O58" s="100"/>
      <c r="P58" s="43"/>
      <c r="Q58" s="43"/>
      <c r="R58" s="43"/>
      <c r="S58" s="43"/>
      <c r="T58" s="43"/>
      <c r="U58" s="43"/>
      <c r="V58" s="43"/>
      <c r="W58" s="43"/>
    </row>
    <row r="59" spans="1:23" ht="21" x14ac:dyDescent="0.2">
      <c r="A59" s="63" t="s">
        <v>148</v>
      </c>
      <c r="B59" s="187" t="s">
        <v>149</v>
      </c>
      <c r="C59" s="188"/>
      <c r="D59" s="188"/>
      <c r="E59" s="188"/>
      <c r="F59" s="188"/>
      <c r="G59" s="188"/>
      <c r="H59" s="188"/>
      <c r="I59" s="188"/>
      <c r="J59" s="199"/>
      <c r="K59" s="200"/>
      <c r="L59" s="200"/>
      <c r="M59" s="153" t="s">
        <v>568</v>
      </c>
      <c r="N59" s="154"/>
      <c r="O59" s="155"/>
      <c r="P59" s="43"/>
      <c r="Q59" s="43"/>
      <c r="R59" s="43"/>
      <c r="S59" s="43"/>
      <c r="T59" s="43"/>
      <c r="U59" s="43"/>
      <c r="V59" s="43"/>
      <c r="W59" s="43"/>
    </row>
    <row r="60" spans="1:23" ht="21" x14ac:dyDescent="0.2">
      <c r="A60" s="64"/>
      <c r="B60" s="189"/>
      <c r="C60" s="190"/>
      <c r="D60" s="190"/>
      <c r="E60" s="190"/>
      <c r="F60" s="190"/>
      <c r="G60" s="190"/>
      <c r="H60" s="190"/>
      <c r="I60" s="191"/>
      <c r="J60" s="199"/>
      <c r="K60" s="200"/>
      <c r="L60" s="200"/>
      <c r="M60" s="156"/>
      <c r="N60" s="157"/>
      <c r="O60" s="158"/>
      <c r="P60" s="43"/>
      <c r="Q60" s="43"/>
      <c r="R60" s="43"/>
      <c r="S60" s="43"/>
      <c r="T60" s="43"/>
      <c r="U60" s="43"/>
      <c r="V60" s="43"/>
      <c r="W60" s="43"/>
    </row>
    <row r="61" spans="1:23" ht="21" x14ac:dyDescent="0.2">
      <c r="A61" s="64"/>
      <c r="B61" s="189"/>
      <c r="C61" s="190"/>
      <c r="D61" s="190"/>
      <c r="E61" s="190"/>
      <c r="F61" s="190"/>
      <c r="G61" s="190"/>
      <c r="H61" s="190"/>
      <c r="I61" s="191"/>
      <c r="J61" s="199"/>
      <c r="K61" s="200"/>
      <c r="L61" s="200"/>
      <c r="M61" s="156"/>
      <c r="N61" s="157"/>
      <c r="O61" s="158"/>
      <c r="P61" s="43"/>
      <c r="Q61" s="43"/>
      <c r="R61" s="43"/>
      <c r="S61" s="43"/>
      <c r="T61" s="43"/>
      <c r="U61" s="43"/>
      <c r="V61" s="43"/>
      <c r="W61" s="43"/>
    </row>
    <row r="62" spans="1:23" ht="21" x14ac:dyDescent="0.2">
      <c r="A62" s="64"/>
      <c r="B62" s="189"/>
      <c r="C62" s="190"/>
      <c r="D62" s="190"/>
      <c r="E62" s="190"/>
      <c r="F62" s="190"/>
      <c r="G62" s="190"/>
      <c r="H62" s="190"/>
      <c r="I62" s="191"/>
      <c r="J62" s="199"/>
      <c r="K62" s="200"/>
      <c r="L62" s="200"/>
      <c r="M62" s="156"/>
      <c r="N62" s="157"/>
      <c r="O62" s="158"/>
      <c r="P62" s="43"/>
      <c r="Q62" s="43"/>
      <c r="R62" s="43"/>
      <c r="S62" s="43"/>
      <c r="T62" s="43"/>
      <c r="U62" s="43"/>
      <c r="V62" s="43"/>
      <c r="W62" s="43"/>
    </row>
    <row r="63" spans="1:23" ht="21.75" thickBot="1" x14ac:dyDescent="0.25">
      <c r="A63" s="65" t="s">
        <v>150</v>
      </c>
      <c r="B63" s="250">
        <f>B60+B61+B62</f>
        <v>0</v>
      </c>
      <c r="C63" s="198"/>
      <c r="D63" s="198"/>
      <c r="E63" s="198"/>
      <c r="F63" s="198"/>
      <c r="G63" s="198"/>
      <c r="H63" s="198"/>
      <c r="I63" s="251"/>
      <c r="J63" s="199"/>
      <c r="K63" s="200"/>
      <c r="L63" s="200"/>
      <c r="M63" s="159"/>
      <c r="N63" s="160"/>
      <c r="O63" s="161"/>
      <c r="P63" s="43"/>
      <c r="Q63" s="43"/>
      <c r="R63" s="43"/>
      <c r="S63" s="43"/>
      <c r="T63" s="43"/>
      <c r="U63" s="43"/>
      <c r="V63" s="43"/>
      <c r="W63" s="43"/>
    </row>
    <row r="64" spans="1:23" ht="21.75" thickBot="1" x14ac:dyDescent="0.4">
      <c r="A64" s="168" t="s">
        <v>151</v>
      </c>
      <c r="B64" s="169"/>
      <c r="C64" s="169"/>
      <c r="D64" s="169"/>
      <c r="E64" s="169"/>
      <c r="F64" s="169"/>
      <c r="G64" s="169"/>
      <c r="H64" s="169"/>
      <c r="I64" s="169"/>
      <c r="J64" s="87"/>
      <c r="K64" s="197"/>
      <c r="L64" s="197"/>
      <c r="M64" s="117"/>
      <c r="N64" s="117"/>
      <c r="O64" s="117"/>
      <c r="P64" s="43"/>
      <c r="Q64" s="43"/>
      <c r="R64" s="43"/>
      <c r="S64" s="43"/>
      <c r="T64" s="43"/>
      <c r="U64" s="43"/>
      <c r="V64" s="43"/>
      <c r="W64" s="43"/>
    </row>
    <row r="65" spans="1:23" ht="63" x14ac:dyDescent="0.2">
      <c r="A65" s="59" t="s">
        <v>653</v>
      </c>
      <c r="B65" s="182" t="s">
        <v>541</v>
      </c>
      <c r="C65" s="182"/>
      <c r="D65" s="182"/>
      <c r="E65" s="182"/>
      <c r="F65" s="182"/>
      <c r="G65" s="106" t="s">
        <v>154</v>
      </c>
      <c r="H65" s="106" t="s">
        <v>553</v>
      </c>
      <c r="I65" s="81" t="s">
        <v>156</v>
      </c>
      <c r="J65" s="199"/>
      <c r="K65" s="200"/>
      <c r="L65" s="200"/>
      <c r="M65" s="111"/>
      <c r="N65" s="111"/>
      <c r="O65" s="111"/>
      <c r="P65" s="100"/>
      <c r="Q65" s="43"/>
      <c r="R65" s="43"/>
      <c r="S65" s="43"/>
      <c r="T65" s="43"/>
      <c r="U65" s="43"/>
      <c r="V65" s="43"/>
      <c r="W65" s="43"/>
    </row>
    <row r="66" spans="1:23" ht="21" x14ac:dyDescent="0.2">
      <c r="A66" s="67"/>
      <c r="B66" s="183"/>
      <c r="C66" s="183"/>
      <c r="D66" s="183"/>
      <c r="E66" s="183"/>
      <c r="F66" s="183"/>
      <c r="G66" s="107"/>
      <c r="H66" s="107"/>
      <c r="I66" s="82">
        <f>G66+H66</f>
        <v>0</v>
      </c>
      <c r="J66" s="199"/>
      <c r="K66" s="200"/>
      <c r="L66" s="200"/>
      <c r="M66" s="100"/>
      <c r="N66" s="100"/>
      <c r="O66" s="100"/>
      <c r="P66" s="100"/>
      <c r="Q66" s="43"/>
      <c r="R66" s="43"/>
      <c r="S66" s="43"/>
      <c r="T66" s="43"/>
      <c r="U66" s="43"/>
      <c r="V66" s="43"/>
      <c r="W66" s="43"/>
    </row>
    <row r="67" spans="1:23" ht="21" x14ac:dyDescent="0.2">
      <c r="A67" s="67"/>
      <c r="B67" s="183"/>
      <c r="C67" s="183"/>
      <c r="D67" s="183"/>
      <c r="E67" s="183"/>
      <c r="F67" s="183"/>
      <c r="G67" s="107"/>
      <c r="H67" s="107"/>
      <c r="I67" s="82">
        <f t="shared" ref="I67:I68" si="2">G67+H67</f>
        <v>0</v>
      </c>
      <c r="J67" s="199"/>
      <c r="K67" s="200"/>
      <c r="L67" s="200"/>
      <c r="M67" s="101"/>
      <c r="N67" s="101"/>
      <c r="O67" s="101"/>
      <c r="P67" s="100"/>
      <c r="Q67" s="43"/>
      <c r="R67" s="43"/>
      <c r="S67" s="43"/>
      <c r="T67" s="43"/>
      <c r="U67" s="43"/>
      <c r="V67" s="43"/>
      <c r="W67" s="43"/>
    </row>
    <row r="68" spans="1:23" ht="21" x14ac:dyDescent="0.2">
      <c r="A68" s="67"/>
      <c r="B68" s="183"/>
      <c r="C68" s="183"/>
      <c r="D68" s="183"/>
      <c r="E68" s="183"/>
      <c r="F68" s="183"/>
      <c r="G68" s="107"/>
      <c r="H68" s="107"/>
      <c r="I68" s="82">
        <f t="shared" si="2"/>
        <v>0</v>
      </c>
      <c r="J68" s="199"/>
      <c r="K68" s="200"/>
      <c r="L68" s="200"/>
      <c r="M68" s="101"/>
      <c r="N68" s="101"/>
      <c r="O68" s="101"/>
      <c r="P68" s="100"/>
      <c r="Q68" s="43"/>
      <c r="R68" s="43"/>
      <c r="S68" s="43"/>
      <c r="T68" s="43"/>
      <c r="U68" s="43"/>
      <c r="V68" s="43"/>
      <c r="W68" s="43"/>
    </row>
    <row r="69" spans="1:23" ht="21.75" thickBot="1" x14ac:dyDescent="0.25">
      <c r="A69" s="37" t="s">
        <v>150</v>
      </c>
      <c r="B69" s="184"/>
      <c r="C69" s="185"/>
      <c r="D69" s="185"/>
      <c r="E69" s="185"/>
      <c r="F69" s="186"/>
      <c r="G69" s="69">
        <f>SUM(G66:G68)</f>
        <v>0</v>
      </c>
      <c r="H69" s="69">
        <f t="shared" ref="H69:I69" si="3">SUM(H66:H68)</f>
        <v>0</v>
      </c>
      <c r="I69" s="83">
        <f t="shared" si="3"/>
        <v>0</v>
      </c>
      <c r="J69" s="199"/>
      <c r="K69" s="200"/>
      <c r="L69" s="200"/>
      <c r="M69" s="101"/>
      <c r="N69" s="101"/>
      <c r="O69" s="101"/>
      <c r="P69" s="100"/>
      <c r="Q69" s="43"/>
      <c r="R69" s="43"/>
      <c r="S69" s="43"/>
      <c r="T69" s="43"/>
      <c r="U69" s="43"/>
      <c r="V69" s="43"/>
      <c r="W69" s="43"/>
    </row>
    <row r="70" spans="1:23" ht="21.75" thickBot="1" x14ac:dyDescent="0.4">
      <c r="A70" s="70" t="s">
        <v>147</v>
      </c>
      <c r="B70" s="195">
        <f>SUM(I69+B63+K50+J55+J56+J57)</f>
        <v>7560</v>
      </c>
      <c r="C70" s="196"/>
      <c r="D70" s="196"/>
      <c r="E70" s="196"/>
      <c r="F70" s="196"/>
      <c r="G70" s="196"/>
      <c r="H70" s="196"/>
      <c r="I70" s="196"/>
      <c r="J70" s="88"/>
      <c r="K70" s="88"/>
      <c r="L70" s="88"/>
      <c r="M70" s="101"/>
      <c r="N70" s="101"/>
      <c r="O70" s="101"/>
      <c r="P70" s="100"/>
      <c r="Q70" s="43"/>
      <c r="R70" s="43"/>
      <c r="S70" s="43"/>
      <c r="T70" s="43"/>
      <c r="U70" s="43"/>
      <c r="V70" s="43"/>
      <c r="W70" s="43"/>
    </row>
    <row r="71" spans="1:23" ht="21.75" thickBot="1" x14ac:dyDescent="0.4">
      <c r="A71" s="168" t="s">
        <v>488</v>
      </c>
      <c r="B71" s="169"/>
      <c r="C71" s="169"/>
      <c r="D71" s="169"/>
      <c r="E71" s="169"/>
      <c r="F71" s="169"/>
      <c r="G71" s="169"/>
      <c r="H71" s="169"/>
      <c r="I71" s="170"/>
      <c r="J71" s="88"/>
      <c r="K71" s="88"/>
      <c r="L71" s="88"/>
      <c r="M71" s="101"/>
      <c r="N71" s="101"/>
      <c r="O71" s="101"/>
      <c r="P71" s="100"/>
      <c r="Q71" s="43"/>
      <c r="R71" s="43"/>
      <c r="S71" s="43"/>
      <c r="T71" s="43"/>
      <c r="U71" s="43"/>
      <c r="V71" s="43"/>
      <c r="W71" s="43"/>
    </row>
    <row r="72" spans="1:23" ht="42" x14ac:dyDescent="0.35">
      <c r="A72" s="35" t="s">
        <v>560</v>
      </c>
      <c r="B72" s="104" t="s">
        <v>2</v>
      </c>
      <c r="C72" s="179" t="str">
        <f>IF(OR(B72="כן"),"הוסיפו כאן קישור", "")</f>
        <v/>
      </c>
      <c r="D72" s="179"/>
      <c r="E72" s="179"/>
      <c r="F72" s="179"/>
      <c r="G72" s="179"/>
      <c r="H72" s="179"/>
      <c r="I72" s="180"/>
      <c r="J72" s="110"/>
      <c r="K72" s="111"/>
      <c r="L72" s="111"/>
      <c r="M72" s="100"/>
      <c r="N72" s="100"/>
      <c r="O72" s="100"/>
      <c r="P72" s="100"/>
      <c r="Q72" s="43"/>
      <c r="R72" s="43"/>
      <c r="S72" s="43"/>
      <c r="T72" s="43"/>
      <c r="U72" s="43"/>
      <c r="V72" s="43"/>
      <c r="W72" s="43"/>
    </row>
    <row r="73" spans="1:23" ht="42" x14ac:dyDescent="0.35">
      <c r="A73" s="35" t="s">
        <v>559</v>
      </c>
      <c r="B73" s="181"/>
      <c r="C73" s="181"/>
      <c r="D73" s="181"/>
      <c r="E73" s="181"/>
      <c r="F73" s="181"/>
      <c r="G73" s="181"/>
      <c r="H73" s="181"/>
      <c r="I73" s="181"/>
      <c r="J73" s="110"/>
      <c r="K73" s="111"/>
      <c r="L73" s="111"/>
      <c r="M73" s="84"/>
      <c r="N73" s="84"/>
      <c r="O73" s="84"/>
      <c r="P73" s="100"/>
      <c r="Q73" s="43"/>
      <c r="R73" s="43"/>
      <c r="S73" s="43"/>
      <c r="T73" s="43"/>
      <c r="U73" s="43"/>
      <c r="V73" s="43"/>
      <c r="W73" s="43"/>
    </row>
  </sheetData>
  <mergeCells count="115">
    <mergeCell ref="A1:I1"/>
    <mergeCell ref="M1:O1"/>
    <mergeCell ref="B2:I2"/>
    <mergeCell ref="M2:O7"/>
    <mergeCell ref="B3:I3"/>
    <mergeCell ref="B4:I4"/>
    <mergeCell ref="B5:I5"/>
    <mergeCell ref="B6:I6"/>
    <mergeCell ref="A7:I7"/>
    <mergeCell ref="B16:I16"/>
    <mergeCell ref="A17:I17"/>
    <mergeCell ref="M17:Q21"/>
    <mergeCell ref="R17:W21"/>
    <mergeCell ref="B18:I18"/>
    <mergeCell ref="B19:I19"/>
    <mergeCell ref="B20:I20"/>
    <mergeCell ref="B21:I21"/>
    <mergeCell ref="B8:I8"/>
    <mergeCell ref="M8:O8"/>
    <mergeCell ref="A9:I9"/>
    <mergeCell ref="M9:O16"/>
    <mergeCell ref="B10:I10"/>
    <mergeCell ref="B11:I11"/>
    <mergeCell ref="B12:I12"/>
    <mergeCell ref="B13:I13"/>
    <mergeCell ref="B14:I14"/>
    <mergeCell ref="B15:I15"/>
    <mergeCell ref="A22:I22"/>
    <mergeCell ref="M22:W35"/>
    <mergeCell ref="B23:I23"/>
    <mergeCell ref="B24:I24"/>
    <mergeCell ref="B25:I25"/>
    <mergeCell ref="B26:I26"/>
    <mergeCell ref="C27:D27"/>
    <mergeCell ref="E27:G27"/>
    <mergeCell ref="H27:I27"/>
    <mergeCell ref="C28:D28"/>
    <mergeCell ref="C31:D31"/>
    <mergeCell ref="E31:G31"/>
    <mergeCell ref="H31:I31"/>
    <mergeCell ref="C32:D32"/>
    <mergeCell ref="E32:G32"/>
    <mergeCell ref="H32:I32"/>
    <mergeCell ref="E28:G28"/>
    <mergeCell ref="H28:I28"/>
    <mergeCell ref="C29:D29"/>
    <mergeCell ref="E29:G29"/>
    <mergeCell ref="H29:I29"/>
    <mergeCell ref="C30:D30"/>
    <mergeCell ref="E30:G30"/>
    <mergeCell ref="H30:I30"/>
    <mergeCell ref="B33:I33"/>
    <mergeCell ref="B34:I34"/>
    <mergeCell ref="B35:I35"/>
    <mergeCell ref="A36:I36"/>
    <mergeCell ref="M36:O39"/>
    <mergeCell ref="P36:W41"/>
    <mergeCell ref="B37:I37"/>
    <mergeCell ref="B38:I38"/>
    <mergeCell ref="B39:I39"/>
    <mergeCell ref="A40:L40"/>
    <mergeCell ref="A41:D43"/>
    <mergeCell ref="E41:L43"/>
    <mergeCell ref="M42:W55"/>
    <mergeCell ref="A44:A45"/>
    <mergeCell ref="B44:B45"/>
    <mergeCell ref="C44:C45"/>
    <mergeCell ref="D44:D45"/>
    <mergeCell ref="E44:E45"/>
    <mergeCell ref="F44:F45"/>
    <mergeCell ref="G44:G45"/>
    <mergeCell ref="H48:I48"/>
    <mergeCell ref="K48:L48"/>
    <mergeCell ref="H49:I49"/>
    <mergeCell ref="K49:L49"/>
    <mergeCell ref="A50:D50"/>
    <mergeCell ref="F50:J50"/>
    <mergeCell ref="K50:L50"/>
    <mergeCell ref="H44:I45"/>
    <mergeCell ref="J44:J45"/>
    <mergeCell ref="K44:L45"/>
    <mergeCell ref="H46:I46"/>
    <mergeCell ref="K46:L46"/>
    <mergeCell ref="H47:I47"/>
    <mergeCell ref="K47:L47"/>
    <mergeCell ref="B51:I51"/>
    <mergeCell ref="J51:L52"/>
    <mergeCell ref="B52:I52"/>
    <mergeCell ref="A53:J53"/>
    <mergeCell ref="E54:H54"/>
    <mergeCell ref="K54:L57"/>
    <mergeCell ref="E55:H55"/>
    <mergeCell ref="E56:H56"/>
    <mergeCell ref="E57:H57"/>
    <mergeCell ref="A58:J58"/>
    <mergeCell ref="K58:L58"/>
    <mergeCell ref="B59:I59"/>
    <mergeCell ref="J59:L63"/>
    <mergeCell ref="M59:O63"/>
    <mergeCell ref="B60:I60"/>
    <mergeCell ref="B61:I61"/>
    <mergeCell ref="B62:I62"/>
    <mergeCell ref="B63:I63"/>
    <mergeCell ref="B70:I70"/>
    <mergeCell ref="A71:I71"/>
    <mergeCell ref="C72:I72"/>
    <mergeCell ref="B73:I73"/>
    <mergeCell ref="A64:I64"/>
    <mergeCell ref="K64:L64"/>
    <mergeCell ref="B65:F65"/>
    <mergeCell ref="J65:L69"/>
    <mergeCell ref="B66:F66"/>
    <mergeCell ref="B67:F67"/>
    <mergeCell ref="B68:F68"/>
    <mergeCell ref="B69:F69"/>
  </mergeCells>
  <dataValidations count="3">
    <dataValidation type="list" allowBlank="1" showInputMessage="1" showErrorMessage="1" sqref="B51">
      <formula1>$E$48:$F$48</formula1>
    </dataValidation>
    <dataValidation type="whole" errorStyle="warning" showInputMessage="1" showErrorMessage="1" errorTitle="שימו לב" error="בתא זה ניתן לשים אך ורק מספרים" sqref="B12:B13">
      <formula1>1</formula1>
      <formula2>100</formula2>
    </dataValidation>
    <dataValidation type="list" allowBlank="1" showInputMessage="1" showErrorMessage="1" sqref="A55:A57">
      <formula1>$A$59:$A$61</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D46:D49</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1'!#REF!</xm:f>
          </x14:formula1>
          <xm:sqref>B11:I11</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B15</xm:sqref>
        </x14:dataValidation>
        <x14:dataValidation type="list" errorStyle="information"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B26:I26</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C28:D32</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H46:H49</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A46:A49</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B37:B38 B72</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B34</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B33</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A31:A32</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H28:H31</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E28:E32</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B28:B32</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A28:A30</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B21</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2'!#REF!</xm:f>
          </x14:formula1>
          <xm:sqref>B18:B20</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1'!#REF!</xm:f>
          </x14:formula1>
          <xm:sqref>B14</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1'!#REF!</xm:f>
          </x14:formula1>
          <xm:sqref>B10</xm:sqref>
        </x14:dataValidation>
        <x14:dataValidation type="list" allowBlank="1" showInputMessage="1" showErrorMessage="1">
          <x14:formula1>
            <xm:f>'C:\Users\rutif\OneDrive - Rashi Foundation\מיזם הינקות\יציאה מהיישובים - מיזם 2\מיזם 2\כרטיסי תוכניות\[כרטיס פרוייקט משחקיה אחהצ אפריל 21.xlsx]תשובות 1'!#REF!</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rightToLeft="1" zoomScale="70" zoomScaleNormal="70" workbookViewId="0">
      <selection sqref="A1:W73"/>
    </sheetView>
  </sheetViews>
  <sheetFormatPr defaultRowHeight="14.25" x14ac:dyDescent="0.2"/>
  <cols>
    <col min="1" max="1" width="50.625" customWidth="1"/>
    <col min="2" max="2" width="51.625" customWidth="1"/>
    <col min="3" max="3" width="12.625" customWidth="1"/>
    <col min="4" max="4" width="11.875" customWidth="1"/>
    <col min="5" max="5" width="10.625" customWidth="1"/>
    <col min="9" max="9" width="11.25" customWidth="1"/>
    <col min="12" max="12" width="12.5" customWidth="1"/>
    <col min="14" max="14" width="18.75" customWidth="1"/>
  </cols>
  <sheetData>
    <row r="1" spans="1:23" ht="21.75" thickBot="1" x14ac:dyDescent="0.4">
      <c r="A1" s="263" t="s">
        <v>163</v>
      </c>
      <c r="B1" s="263"/>
      <c r="C1" s="263"/>
      <c r="D1" s="263"/>
      <c r="E1" s="263"/>
      <c r="F1" s="263"/>
      <c r="G1" s="263"/>
      <c r="H1" s="263"/>
      <c r="I1" s="263"/>
      <c r="J1" s="110"/>
      <c r="K1" s="117"/>
      <c r="L1" s="117"/>
      <c r="M1" s="162" t="s">
        <v>561</v>
      </c>
      <c r="N1" s="163"/>
      <c r="O1" s="164"/>
      <c r="P1" s="117"/>
      <c r="Q1" s="117"/>
      <c r="R1" s="117"/>
      <c r="S1" s="117"/>
      <c r="T1" s="117"/>
      <c r="U1" s="117"/>
      <c r="V1" s="117"/>
      <c r="W1" s="117"/>
    </row>
    <row r="2" spans="1:23" ht="21" x14ac:dyDescent="0.2">
      <c r="A2" s="102" t="s">
        <v>3</v>
      </c>
      <c r="B2" s="262" t="s">
        <v>681</v>
      </c>
      <c r="C2" s="262"/>
      <c r="D2" s="262"/>
      <c r="E2" s="262"/>
      <c r="F2" s="262"/>
      <c r="G2" s="262"/>
      <c r="H2" s="262"/>
      <c r="I2" s="262"/>
      <c r="J2" s="110"/>
      <c r="K2" s="117"/>
      <c r="L2" s="117"/>
      <c r="M2" s="153" t="s">
        <v>562</v>
      </c>
      <c r="N2" s="154"/>
      <c r="O2" s="155"/>
      <c r="P2" s="117"/>
      <c r="Q2" s="117"/>
      <c r="R2" s="117"/>
      <c r="S2" s="117"/>
      <c r="T2" s="117"/>
      <c r="U2" s="117"/>
      <c r="V2" s="117"/>
      <c r="W2" s="117"/>
    </row>
    <row r="3" spans="1:23" ht="21" x14ac:dyDescent="0.2">
      <c r="A3" s="102" t="s">
        <v>489</v>
      </c>
      <c r="B3" s="262" t="s">
        <v>659</v>
      </c>
      <c r="C3" s="262"/>
      <c r="D3" s="262"/>
      <c r="E3" s="262"/>
      <c r="F3" s="262"/>
      <c r="G3" s="262"/>
      <c r="H3" s="262"/>
      <c r="I3" s="262"/>
      <c r="J3" s="110"/>
      <c r="K3" s="117"/>
      <c r="L3" s="117"/>
      <c r="M3" s="156"/>
      <c r="N3" s="157"/>
      <c r="O3" s="158"/>
      <c r="P3" s="117"/>
      <c r="Q3" s="117"/>
      <c r="R3" s="117"/>
      <c r="S3" s="117"/>
      <c r="T3" s="117"/>
      <c r="U3" s="117"/>
      <c r="V3" s="117"/>
      <c r="W3" s="117"/>
    </row>
    <row r="4" spans="1:23" ht="21" x14ac:dyDescent="0.2">
      <c r="A4" s="102" t="s">
        <v>162</v>
      </c>
      <c r="B4" s="262" t="s">
        <v>682</v>
      </c>
      <c r="C4" s="262"/>
      <c r="D4" s="262"/>
      <c r="E4" s="262"/>
      <c r="F4" s="262"/>
      <c r="G4" s="262"/>
      <c r="H4" s="262"/>
      <c r="I4" s="262"/>
      <c r="J4" s="110"/>
      <c r="K4" s="117"/>
      <c r="L4" s="117"/>
      <c r="M4" s="156"/>
      <c r="N4" s="157"/>
      <c r="O4" s="158"/>
      <c r="P4" s="117"/>
      <c r="Q4" s="117"/>
      <c r="R4" s="117"/>
      <c r="S4" s="117"/>
      <c r="T4" s="117"/>
      <c r="U4" s="117"/>
      <c r="V4" s="117"/>
      <c r="W4" s="117"/>
    </row>
    <row r="5" spans="1:23" ht="21" x14ac:dyDescent="0.2">
      <c r="A5" s="102" t="s">
        <v>0</v>
      </c>
      <c r="B5" s="262" t="s">
        <v>2</v>
      </c>
      <c r="C5" s="262"/>
      <c r="D5" s="262"/>
      <c r="E5" s="262"/>
      <c r="F5" s="262"/>
      <c r="G5" s="262"/>
      <c r="H5" s="262"/>
      <c r="I5" s="262"/>
      <c r="J5" s="110"/>
      <c r="K5" s="117"/>
      <c r="L5" s="111"/>
      <c r="M5" s="156"/>
      <c r="N5" s="157"/>
      <c r="O5" s="158"/>
      <c r="P5" s="117"/>
      <c r="Q5" s="117"/>
      <c r="R5" s="117"/>
      <c r="S5" s="117"/>
      <c r="T5" s="117"/>
      <c r="U5" s="117"/>
      <c r="V5" s="117"/>
      <c r="W5" s="117"/>
    </row>
    <row r="6" spans="1:23" ht="21.75" thickBot="1" x14ac:dyDescent="0.25">
      <c r="A6" s="103" t="s">
        <v>558</v>
      </c>
      <c r="B6" s="256" t="s">
        <v>683</v>
      </c>
      <c r="C6" s="256"/>
      <c r="D6" s="256"/>
      <c r="E6" s="256"/>
      <c r="F6" s="256"/>
      <c r="G6" s="256"/>
      <c r="H6" s="256"/>
      <c r="I6" s="256"/>
      <c r="J6" s="110"/>
      <c r="K6" s="117"/>
      <c r="L6" s="111"/>
      <c r="M6" s="156"/>
      <c r="N6" s="157"/>
      <c r="O6" s="158"/>
      <c r="P6" s="117"/>
      <c r="Q6" s="117"/>
      <c r="R6" s="117"/>
      <c r="S6" s="117"/>
      <c r="T6" s="117"/>
      <c r="U6" s="117"/>
      <c r="V6" s="117"/>
      <c r="W6" s="117"/>
    </row>
    <row r="7" spans="1:23" ht="21.75" thickBot="1" x14ac:dyDescent="0.25">
      <c r="A7" s="259" t="s">
        <v>26</v>
      </c>
      <c r="B7" s="260"/>
      <c r="C7" s="260"/>
      <c r="D7" s="260"/>
      <c r="E7" s="260"/>
      <c r="F7" s="260"/>
      <c r="G7" s="260"/>
      <c r="H7" s="260"/>
      <c r="I7" s="261"/>
      <c r="J7" s="111"/>
      <c r="K7" s="117"/>
      <c r="L7" s="111"/>
      <c r="M7" s="156"/>
      <c r="N7" s="157"/>
      <c r="O7" s="158"/>
      <c r="P7" s="117"/>
      <c r="Q7" s="117"/>
      <c r="R7" s="117"/>
      <c r="S7" s="117"/>
      <c r="T7" s="117"/>
      <c r="U7" s="117"/>
      <c r="V7" s="117"/>
      <c r="W7" s="117"/>
    </row>
    <row r="8" spans="1:23" ht="21.75" thickBot="1" x14ac:dyDescent="0.25">
      <c r="A8" s="118" t="s">
        <v>26</v>
      </c>
      <c r="B8" s="257" t="s">
        <v>684</v>
      </c>
      <c r="C8" s="258"/>
      <c r="D8" s="258"/>
      <c r="E8" s="258"/>
      <c r="F8" s="258"/>
      <c r="G8" s="258"/>
      <c r="H8" s="258"/>
      <c r="I8" s="258"/>
      <c r="J8" s="110"/>
      <c r="K8" s="117"/>
      <c r="L8" s="111"/>
      <c r="M8" s="165" t="s">
        <v>563</v>
      </c>
      <c r="N8" s="166"/>
      <c r="O8" s="167"/>
      <c r="P8" s="117"/>
      <c r="Q8" s="117"/>
      <c r="R8" s="117"/>
      <c r="S8" s="117"/>
      <c r="T8" s="117"/>
      <c r="U8" s="117"/>
      <c r="V8" s="117"/>
      <c r="W8" s="117"/>
    </row>
    <row r="9" spans="1:23" ht="21.75" thickBot="1" x14ac:dyDescent="0.25">
      <c r="A9" s="207" t="s">
        <v>667</v>
      </c>
      <c r="B9" s="208"/>
      <c r="C9" s="208"/>
      <c r="D9" s="208"/>
      <c r="E9" s="208"/>
      <c r="F9" s="208"/>
      <c r="G9" s="208"/>
      <c r="H9" s="208"/>
      <c r="I9" s="209"/>
      <c r="J9" s="111"/>
      <c r="K9" s="117"/>
      <c r="L9" s="111"/>
      <c r="M9" s="120" t="s">
        <v>564</v>
      </c>
      <c r="N9" s="121"/>
      <c r="O9" s="122"/>
      <c r="P9" s="117"/>
      <c r="Q9" s="117"/>
      <c r="R9" s="117"/>
      <c r="S9" s="117"/>
      <c r="T9" s="117"/>
      <c r="U9" s="117"/>
      <c r="V9" s="117"/>
      <c r="W9" s="117"/>
    </row>
    <row r="10" spans="1:23" ht="21" x14ac:dyDescent="0.2">
      <c r="A10" s="113" t="s">
        <v>27</v>
      </c>
      <c r="B10" s="210" t="s">
        <v>484</v>
      </c>
      <c r="C10" s="210"/>
      <c r="D10" s="210"/>
      <c r="E10" s="210"/>
      <c r="F10" s="210"/>
      <c r="G10" s="210"/>
      <c r="H10" s="210"/>
      <c r="I10" s="210"/>
      <c r="J10" s="110"/>
      <c r="K10" s="117"/>
      <c r="L10" s="111"/>
      <c r="M10" s="123"/>
      <c r="N10" s="124"/>
      <c r="O10" s="125"/>
      <c r="P10" s="117"/>
      <c r="Q10" s="117"/>
      <c r="R10" s="117"/>
      <c r="S10" s="117"/>
      <c r="T10" s="117"/>
      <c r="U10" s="117"/>
      <c r="V10" s="117"/>
      <c r="W10" s="117"/>
    </row>
    <row r="11" spans="1:23" ht="21" x14ac:dyDescent="0.2">
      <c r="A11" s="102" t="s">
        <v>600</v>
      </c>
      <c r="B11" s="202" t="s">
        <v>597</v>
      </c>
      <c r="C11" s="202"/>
      <c r="D11" s="202"/>
      <c r="E11" s="202"/>
      <c r="F11" s="202"/>
      <c r="G11" s="202"/>
      <c r="H11" s="202"/>
      <c r="I11" s="202"/>
      <c r="J11" s="110"/>
      <c r="K11" s="117"/>
      <c r="L11" s="111"/>
      <c r="M11" s="123"/>
      <c r="N11" s="124"/>
      <c r="O11" s="125"/>
      <c r="P11" s="117"/>
      <c r="Q11" s="117"/>
      <c r="R11" s="117"/>
      <c r="S11" s="117"/>
      <c r="T11" s="117"/>
      <c r="U11" s="117"/>
      <c r="V11" s="117"/>
      <c r="W11" s="117"/>
    </row>
    <row r="12" spans="1:23" ht="21" x14ac:dyDescent="0.2">
      <c r="A12" s="102" t="s">
        <v>35</v>
      </c>
      <c r="B12" s="171" t="s">
        <v>661</v>
      </c>
      <c r="C12" s="171"/>
      <c r="D12" s="171"/>
      <c r="E12" s="171"/>
      <c r="F12" s="171"/>
      <c r="G12" s="171"/>
      <c r="H12" s="171"/>
      <c r="I12" s="171"/>
      <c r="J12" s="110"/>
      <c r="K12" s="117"/>
      <c r="L12" s="111"/>
      <c r="M12" s="123"/>
      <c r="N12" s="124"/>
      <c r="O12" s="125"/>
      <c r="P12" s="117"/>
      <c r="Q12" s="117"/>
      <c r="R12" s="117"/>
      <c r="S12" s="117"/>
      <c r="T12" s="117"/>
      <c r="U12" s="117"/>
      <c r="V12" s="117"/>
      <c r="W12" s="117"/>
    </row>
    <row r="13" spans="1:23" ht="21" x14ac:dyDescent="0.2">
      <c r="A13" s="102" t="s">
        <v>36</v>
      </c>
      <c r="B13" s="171">
        <v>3</v>
      </c>
      <c r="C13" s="171"/>
      <c r="D13" s="171"/>
      <c r="E13" s="171"/>
      <c r="F13" s="171"/>
      <c r="G13" s="171"/>
      <c r="H13" s="171"/>
      <c r="I13" s="171"/>
      <c r="J13" s="110"/>
      <c r="K13" s="117"/>
      <c r="L13" s="111"/>
      <c r="M13" s="123"/>
      <c r="N13" s="124"/>
      <c r="O13" s="125"/>
      <c r="P13" s="117"/>
      <c r="Q13" s="117"/>
      <c r="R13" s="117"/>
      <c r="S13" s="117"/>
      <c r="T13" s="117"/>
      <c r="U13" s="117"/>
      <c r="V13" s="117"/>
      <c r="W13" s="117"/>
    </row>
    <row r="14" spans="1:23" ht="21" x14ac:dyDescent="0.2">
      <c r="A14" s="102" t="s">
        <v>37</v>
      </c>
      <c r="B14" s="202" t="s">
        <v>34</v>
      </c>
      <c r="C14" s="202"/>
      <c r="D14" s="202"/>
      <c r="E14" s="202"/>
      <c r="F14" s="202"/>
      <c r="G14" s="202"/>
      <c r="H14" s="202"/>
      <c r="I14" s="202"/>
      <c r="J14" s="110"/>
      <c r="K14" s="117"/>
      <c r="L14" s="111"/>
      <c r="M14" s="123"/>
      <c r="N14" s="124"/>
      <c r="O14" s="125"/>
      <c r="P14" s="117"/>
      <c r="Q14" s="117"/>
      <c r="R14" s="117"/>
      <c r="S14" s="117"/>
      <c r="T14" s="117"/>
      <c r="U14" s="117"/>
      <c r="V14" s="117"/>
      <c r="W14" s="117"/>
    </row>
    <row r="15" spans="1:23" ht="21" x14ac:dyDescent="0.2">
      <c r="A15" s="102" t="s">
        <v>38</v>
      </c>
      <c r="B15" s="202" t="s">
        <v>648</v>
      </c>
      <c r="C15" s="202"/>
      <c r="D15" s="202"/>
      <c r="E15" s="202"/>
      <c r="F15" s="202"/>
      <c r="G15" s="202"/>
      <c r="H15" s="202"/>
      <c r="I15" s="202"/>
      <c r="J15" s="110"/>
      <c r="K15" s="117"/>
      <c r="L15" s="111"/>
      <c r="M15" s="123"/>
      <c r="N15" s="124"/>
      <c r="O15" s="125"/>
      <c r="P15" s="117"/>
      <c r="Q15" s="117"/>
      <c r="R15" s="117"/>
      <c r="S15" s="117"/>
      <c r="T15" s="117"/>
      <c r="U15" s="117"/>
      <c r="V15" s="117"/>
      <c r="W15" s="117"/>
    </row>
    <row r="16" spans="1:23" ht="21.75" thickBot="1" x14ac:dyDescent="0.25">
      <c r="A16" s="103" t="s">
        <v>42</v>
      </c>
      <c r="B16" s="203"/>
      <c r="C16" s="173"/>
      <c r="D16" s="173"/>
      <c r="E16" s="173"/>
      <c r="F16" s="173"/>
      <c r="G16" s="173"/>
      <c r="H16" s="173"/>
      <c r="I16" s="173"/>
      <c r="J16" s="110"/>
      <c r="K16" s="117"/>
      <c r="L16" s="111"/>
      <c r="M16" s="123"/>
      <c r="N16" s="124"/>
      <c r="O16" s="125"/>
      <c r="P16" s="117"/>
      <c r="Q16" s="117"/>
      <c r="R16" s="117"/>
      <c r="S16" s="117"/>
      <c r="T16" s="117"/>
      <c r="U16" s="117"/>
      <c r="V16" s="117"/>
      <c r="W16" s="117"/>
    </row>
    <row r="17" spans="1:23" ht="21.75" thickBot="1" x14ac:dyDescent="0.25">
      <c r="A17" s="207" t="s">
        <v>164</v>
      </c>
      <c r="B17" s="208"/>
      <c r="C17" s="208"/>
      <c r="D17" s="208"/>
      <c r="E17" s="208"/>
      <c r="F17" s="208"/>
      <c r="G17" s="208"/>
      <c r="H17" s="208"/>
      <c r="I17" s="209"/>
      <c r="J17" s="111"/>
      <c r="K17" s="117"/>
      <c r="L17" s="111"/>
      <c r="M17" s="120" t="s">
        <v>676</v>
      </c>
      <c r="N17" s="121"/>
      <c r="O17" s="121"/>
      <c r="P17" s="121"/>
      <c r="Q17" s="122"/>
      <c r="R17" s="120" t="s">
        <v>677</v>
      </c>
      <c r="S17" s="121"/>
      <c r="T17" s="121"/>
      <c r="U17" s="121"/>
      <c r="V17" s="121"/>
      <c r="W17" s="122"/>
    </row>
    <row r="18" spans="1:23" ht="21" x14ac:dyDescent="0.2">
      <c r="A18" s="113" t="s">
        <v>43</v>
      </c>
      <c r="B18" s="205" t="s">
        <v>631</v>
      </c>
      <c r="C18" s="205"/>
      <c r="D18" s="205"/>
      <c r="E18" s="205"/>
      <c r="F18" s="205"/>
      <c r="G18" s="205"/>
      <c r="H18" s="205"/>
      <c r="I18" s="205"/>
      <c r="J18" s="110"/>
      <c r="K18" s="117"/>
      <c r="L18" s="111"/>
      <c r="M18" s="123"/>
      <c r="N18" s="124"/>
      <c r="O18" s="124"/>
      <c r="P18" s="124"/>
      <c r="Q18" s="125"/>
      <c r="R18" s="123"/>
      <c r="S18" s="124"/>
      <c r="T18" s="124"/>
      <c r="U18" s="124"/>
      <c r="V18" s="124"/>
      <c r="W18" s="125"/>
    </row>
    <row r="19" spans="1:23" ht="21" x14ac:dyDescent="0.2">
      <c r="A19" s="102" t="s">
        <v>44</v>
      </c>
      <c r="B19" s="206" t="s">
        <v>631</v>
      </c>
      <c r="C19" s="206"/>
      <c r="D19" s="206"/>
      <c r="E19" s="206"/>
      <c r="F19" s="206"/>
      <c r="G19" s="206"/>
      <c r="H19" s="206"/>
      <c r="I19" s="206"/>
      <c r="J19" s="110"/>
      <c r="K19" s="117"/>
      <c r="L19" s="111"/>
      <c r="M19" s="123"/>
      <c r="N19" s="124"/>
      <c r="O19" s="124"/>
      <c r="P19" s="124"/>
      <c r="Q19" s="125"/>
      <c r="R19" s="123"/>
      <c r="S19" s="124"/>
      <c r="T19" s="124"/>
      <c r="U19" s="124"/>
      <c r="V19" s="124"/>
      <c r="W19" s="125"/>
    </row>
    <row r="20" spans="1:23" ht="21" x14ac:dyDescent="0.2">
      <c r="A20" s="102" t="s">
        <v>44</v>
      </c>
      <c r="B20" s="206" t="s">
        <v>631</v>
      </c>
      <c r="C20" s="206"/>
      <c r="D20" s="206"/>
      <c r="E20" s="206"/>
      <c r="F20" s="206"/>
      <c r="G20" s="206"/>
      <c r="H20" s="206"/>
      <c r="I20" s="206"/>
      <c r="J20" s="110"/>
      <c r="K20" s="117"/>
      <c r="L20" s="111"/>
      <c r="M20" s="123"/>
      <c r="N20" s="124"/>
      <c r="O20" s="124"/>
      <c r="P20" s="124"/>
      <c r="Q20" s="125"/>
      <c r="R20" s="123"/>
      <c r="S20" s="124"/>
      <c r="T20" s="124"/>
      <c r="U20" s="124"/>
      <c r="V20" s="124"/>
      <c r="W20" s="125"/>
    </row>
    <row r="21" spans="1:23" ht="42.75" thickBot="1" x14ac:dyDescent="0.25">
      <c r="A21" s="112" t="s">
        <v>678</v>
      </c>
      <c r="B21" s="211"/>
      <c r="C21" s="211"/>
      <c r="D21" s="211"/>
      <c r="E21" s="211"/>
      <c r="F21" s="211"/>
      <c r="G21" s="211"/>
      <c r="H21" s="211"/>
      <c r="I21" s="211"/>
      <c r="J21" s="119"/>
      <c r="K21" s="117"/>
      <c r="L21" s="111"/>
      <c r="M21" s="126"/>
      <c r="N21" s="127"/>
      <c r="O21" s="127"/>
      <c r="P21" s="127"/>
      <c r="Q21" s="128"/>
      <c r="R21" s="126"/>
      <c r="S21" s="127"/>
      <c r="T21" s="127"/>
      <c r="U21" s="127"/>
      <c r="V21" s="127"/>
      <c r="W21" s="128"/>
    </row>
    <row r="22" spans="1:23" ht="21.75" thickBot="1" x14ac:dyDescent="0.25">
      <c r="A22" s="234" t="s">
        <v>165</v>
      </c>
      <c r="B22" s="235"/>
      <c r="C22" s="235"/>
      <c r="D22" s="235"/>
      <c r="E22" s="235"/>
      <c r="F22" s="235"/>
      <c r="G22" s="235"/>
      <c r="H22" s="235"/>
      <c r="I22" s="236"/>
      <c r="J22" s="48"/>
      <c r="K22" s="48"/>
      <c r="L22" s="48"/>
      <c r="M22" s="129" t="s">
        <v>566</v>
      </c>
      <c r="N22" s="130"/>
      <c r="O22" s="130"/>
      <c r="P22" s="130"/>
      <c r="Q22" s="130"/>
      <c r="R22" s="130"/>
      <c r="S22" s="130"/>
      <c r="T22" s="130"/>
      <c r="U22" s="130"/>
      <c r="V22" s="130"/>
      <c r="W22" s="131"/>
    </row>
    <row r="23" spans="1:23" ht="21" x14ac:dyDescent="0.2">
      <c r="A23" s="113" t="s">
        <v>49</v>
      </c>
      <c r="B23" s="370" t="s">
        <v>685</v>
      </c>
      <c r="C23" s="212"/>
      <c r="D23" s="212"/>
      <c r="E23" s="212"/>
      <c r="F23" s="212"/>
      <c r="G23" s="212"/>
      <c r="H23" s="212"/>
      <c r="I23" s="213"/>
      <c r="J23" s="110"/>
      <c r="K23" s="111"/>
      <c r="L23" s="111"/>
      <c r="M23" s="132"/>
      <c r="N23" s="133"/>
      <c r="O23" s="133"/>
      <c r="P23" s="133"/>
      <c r="Q23" s="133"/>
      <c r="R23" s="133"/>
      <c r="S23" s="133"/>
      <c r="T23" s="133"/>
      <c r="U23" s="133"/>
      <c r="V23" s="133"/>
      <c r="W23" s="134"/>
    </row>
    <row r="24" spans="1:23" ht="21" x14ac:dyDescent="0.2">
      <c r="A24" s="102" t="s">
        <v>50</v>
      </c>
      <c r="B24" s="171" t="s">
        <v>685</v>
      </c>
      <c r="C24" s="171"/>
      <c r="D24" s="171"/>
      <c r="E24" s="171"/>
      <c r="F24" s="171"/>
      <c r="G24" s="171"/>
      <c r="H24" s="171"/>
      <c r="I24" s="172"/>
      <c r="J24" s="110"/>
      <c r="K24" s="111"/>
      <c r="L24" s="111"/>
      <c r="M24" s="132"/>
      <c r="N24" s="133"/>
      <c r="O24" s="133"/>
      <c r="P24" s="133"/>
      <c r="Q24" s="133"/>
      <c r="R24" s="133"/>
      <c r="S24" s="133"/>
      <c r="T24" s="133"/>
      <c r="U24" s="133"/>
      <c r="V24" s="133"/>
      <c r="W24" s="134"/>
    </row>
    <row r="25" spans="1:23" ht="21" x14ac:dyDescent="0.2">
      <c r="A25" s="102" t="s">
        <v>166</v>
      </c>
      <c r="B25" s="171"/>
      <c r="C25" s="171"/>
      <c r="D25" s="171"/>
      <c r="E25" s="171"/>
      <c r="F25" s="171"/>
      <c r="G25" s="171"/>
      <c r="H25" s="171"/>
      <c r="I25" s="172"/>
      <c r="J25" s="110"/>
      <c r="K25" s="111"/>
      <c r="L25" s="111"/>
      <c r="M25" s="132"/>
      <c r="N25" s="133"/>
      <c r="O25" s="133"/>
      <c r="P25" s="133"/>
      <c r="Q25" s="133"/>
      <c r="R25" s="133"/>
      <c r="S25" s="133"/>
      <c r="T25" s="133"/>
      <c r="U25" s="133"/>
      <c r="V25" s="133"/>
      <c r="W25" s="134"/>
    </row>
    <row r="26" spans="1:23" ht="21.75" thickBot="1" x14ac:dyDescent="0.25">
      <c r="A26" s="103" t="s">
        <v>51</v>
      </c>
      <c r="B26" s="214" t="s">
        <v>585</v>
      </c>
      <c r="C26" s="214"/>
      <c r="D26" s="214"/>
      <c r="E26" s="214"/>
      <c r="F26" s="214"/>
      <c r="G26" s="214"/>
      <c r="H26" s="214"/>
      <c r="I26" s="215"/>
      <c r="J26" s="110"/>
      <c r="K26" s="111"/>
      <c r="L26" s="111"/>
      <c r="M26" s="132"/>
      <c r="N26" s="133"/>
      <c r="O26" s="133"/>
      <c r="P26" s="133"/>
      <c r="Q26" s="133"/>
      <c r="R26" s="133"/>
      <c r="S26" s="133"/>
      <c r="T26" s="133"/>
      <c r="U26" s="133"/>
      <c r="V26" s="133"/>
      <c r="W26" s="134"/>
    </row>
    <row r="27" spans="1:23" ht="21.75" thickBot="1" x14ac:dyDescent="0.25">
      <c r="A27" s="38" t="s">
        <v>581</v>
      </c>
      <c r="B27" s="39" t="s">
        <v>168</v>
      </c>
      <c r="C27" s="223" t="s">
        <v>571</v>
      </c>
      <c r="D27" s="225"/>
      <c r="E27" s="223" t="s">
        <v>63</v>
      </c>
      <c r="F27" s="224"/>
      <c r="G27" s="225"/>
      <c r="H27" s="223" t="s">
        <v>570</v>
      </c>
      <c r="I27" s="241"/>
      <c r="J27" s="111"/>
      <c r="K27" s="111"/>
      <c r="L27" s="111"/>
      <c r="M27" s="132"/>
      <c r="N27" s="133"/>
      <c r="O27" s="133"/>
      <c r="P27" s="133"/>
      <c r="Q27" s="133"/>
      <c r="R27" s="133"/>
      <c r="S27" s="133"/>
      <c r="T27" s="133"/>
      <c r="U27" s="133"/>
      <c r="V27" s="133"/>
      <c r="W27" s="134"/>
    </row>
    <row r="28" spans="1:23" ht="42.75" thickBot="1" x14ac:dyDescent="0.25">
      <c r="A28" s="73" t="s">
        <v>638</v>
      </c>
      <c r="B28" s="115" t="s">
        <v>28</v>
      </c>
      <c r="C28" s="217" t="s">
        <v>579</v>
      </c>
      <c r="D28" s="217"/>
      <c r="E28" s="217" t="s">
        <v>77</v>
      </c>
      <c r="F28" s="217"/>
      <c r="G28" s="217"/>
      <c r="H28" s="217" t="s">
        <v>85</v>
      </c>
      <c r="I28" s="218"/>
      <c r="J28" s="111"/>
      <c r="K28" s="111"/>
      <c r="L28" s="111"/>
      <c r="M28" s="132"/>
      <c r="N28" s="133"/>
      <c r="O28" s="133"/>
      <c r="P28" s="133"/>
      <c r="Q28" s="133"/>
      <c r="R28" s="133"/>
      <c r="S28" s="133"/>
      <c r="T28" s="133"/>
      <c r="U28" s="133"/>
      <c r="V28" s="133"/>
      <c r="W28" s="134"/>
    </row>
    <row r="29" spans="1:23" ht="21.75" thickBot="1" x14ac:dyDescent="0.25">
      <c r="A29" s="49" t="s">
        <v>647</v>
      </c>
      <c r="B29" s="114" t="s">
        <v>29</v>
      </c>
      <c r="C29" s="217" t="s">
        <v>73</v>
      </c>
      <c r="D29" s="217"/>
      <c r="E29" s="216" t="s">
        <v>77</v>
      </c>
      <c r="F29" s="216"/>
      <c r="G29" s="216"/>
      <c r="H29" s="219" t="s">
        <v>85</v>
      </c>
      <c r="I29" s="220"/>
      <c r="J29" s="111"/>
      <c r="K29" s="111"/>
      <c r="L29" s="111"/>
      <c r="M29" s="132"/>
      <c r="N29" s="133"/>
      <c r="O29" s="133"/>
      <c r="P29" s="133"/>
      <c r="Q29" s="133"/>
      <c r="R29" s="133"/>
      <c r="S29" s="133"/>
      <c r="T29" s="133"/>
      <c r="U29" s="133"/>
      <c r="V29" s="133"/>
      <c r="W29" s="134"/>
    </row>
    <row r="30" spans="1:23" ht="21.75" thickBot="1" x14ac:dyDescent="0.25">
      <c r="A30" s="49"/>
      <c r="B30" s="114"/>
      <c r="C30" s="217"/>
      <c r="D30" s="217"/>
      <c r="E30" s="216"/>
      <c r="F30" s="216"/>
      <c r="G30" s="216"/>
      <c r="H30" s="219"/>
      <c r="I30" s="220"/>
      <c r="J30" s="111"/>
      <c r="K30" s="111"/>
      <c r="L30" s="111"/>
      <c r="M30" s="132"/>
      <c r="N30" s="133"/>
      <c r="O30" s="133"/>
      <c r="P30" s="133"/>
      <c r="Q30" s="133"/>
      <c r="R30" s="133"/>
      <c r="S30" s="133"/>
      <c r="T30" s="133"/>
      <c r="U30" s="133"/>
      <c r="V30" s="133"/>
      <c r="W30" s="134"/>
    </row>
    <row r="31" spans="1:23" ht="21.75" thickBot="1" x14ac:dyDescent="0.25">
      <c r="A31" s="49"/>
      <c r="B31" s="114"/>
      <c r="C31" s="217"/>
      <c r="D31" s="217"/>
      <c r="E31" s="216"/>
      <c r="F31" s="216"/>
      <c r="G31" s="216"/>
      <c r="H31" s="219"/>
      <c r="I31" s="220"/>
      <c r="J31" s="111"/>
      <c r="K31" s="111"/>
      <c r="L31" s="111"/>
      <c r="M31" s="132"/>
      <c r="N31" s="133"/>
      <c r="O31" s="133"/>
      <c r="P31" s="133"/>
      <c r="Q31" s="133"/>
      <c r="R31" s="133"/>
      <c r="S31" s="133"/>
      <c r="T31" s="133"/>
      <c r="U31" s="133"/>
      <c r="V31" s="133"/>
      <c r="W31" s="134"/>
    </row>
    <row r="32" spans="1:23" ht="21.75" thickBot="1" x14ac:dyDescent="0.25">
      <c r="A32" s="62"/>
      <c r="B32" s="116"/>
      <c r="C32" s="217"/>
      <c r="D32" s="217"/>
      <c r="E32" s="221"/>
      <c r="F32" s="221"/>
      <c r="G32" s="221"/>
      <c r="H32" s="221"/>
      <c r="I32" s="222"/>
      <c r="J32" s="111"/>
      <c r="K32" s="111"/>
      <c r="L32" s="111"/>
      <c r="M32" s="132"/>
      <c r="N32" s="133"/>
      <c r="O32" s="133"/>
      <c r="P32" s="133"/>
      <c r="Q32" s="133"/>
      <c r="R32" s="133"/>
      <c r="S32" s="133"/>
      <c r="T32" s="133"/>
      <c r="U32" s="133"/>
      <c r="V32" s="133"/>
      <c r="W32" s="134"/>
    </row>
    <row r="33" spans="1:23" ht="21" x14ac:dyDescent="0.35">
      <c r="A33" s="54" t="s">
        <v>103</v>
      </c>
      <c r="B33" s="231" t="s">
        <v>109</v>
      </c>
      <c r="C33" s="231"/>
      <c r="D33" s="231"/>
      <c r="E33" s="231"/>
      <c r="F33" s="231"/>
      <c r="G33" s="231"/>
      <c r="H33" s="231"/>
      <c r="I33" s="232"/>
      <c r="J33" s="110"/>
      <c r="K33" s="111"/>
      <c r="L33" s="111"/>
      <c r="M33" s="132"/>
      <c r="N33" s="133"/>
      <c r="O33" s="133"/>
      <c r="P33" s="133"/>
      <c r="Q33" s="133"/>
      <c r="R33" s="133"/>
      <c r="S33" s="133"/>
      <c r="T33" s="133"/>
      <c r="U33" s="133"/>
      <c r="V33" s="133"/>
      <c r="W33" s="134"/>
    </row>
    <row r="34" spans="1:23" ht="21" x14ac:dyDescent="0.35">
      <c r="A34" s="105" t="s">
        <v>110</v>
      </c>
      <c r="B34" s="175"/>
      <c r="C34" s="175"/>
      <c r="D34" s="175"/>
      <c r="E34" s="175"/>
      <c r="F34" s="175"/>
      <c r="G34" s="175"/>
      <c r="H34" s="175"/>
      <c r="I34" s="233"/>
      <c r="J34" s="110"/>
      <c r="K34" s="111"/>
      <c r="L34" s="111"/>
      <c r="M34" s="132"/>
      <c r="N34" s="133"/>
      <c r="O34" s="133"/>
      <c r="P34" s="133"/>
      <c r="Q34" s="133"/>
      <c r="R34" s="133"/>
      <c r="S34" s="133"/>
      <c r="T34" s="133"/>
      <c r="U34" s="133"/>
      <c r="V34" s="133"/>
      <c r="W34" s="134"/>
    </row>
    <row r="35" spans="1:23" ht="84.75" thickBot="1" x14ac:dyDescent="0.4">
      <c r="A35" s="112" t="s">
        <v>554</v>
      </c>
      <c r="B35" s="229" t="s">
        <v>686</v>
      </c>
      <c r="C35" s="229"/>
      <c r="D35" s="229"/>
      <c r="E35" s="229"/>
      <c r="F35" s="229"/>
      <c r="G35" s="229"/>
      <c r="H35" s="229"/>
      <c r="I35" s="230"/>
      <c r="J35" s="110"/>
      <c r="K35" s="111"/>
      <c r="L35" s="111"/>
      <c r="M35" s="135"/>
      <c r="N35" s="136"/>
      <c r="O35" s="136"/>
      <c r="P35" s="136"/>
      <c r="Q35" s="136"/>
      <c r="R35" s="136"/>
      <c r="S35" s="136"/>
      <c r="T35" s="136"/>
      <c r="U35" s="136"/>
      <c r="V35" s="136"/>
      <c r="W35" s="137"/>
    </row>
    <row r="36" spans="1:23" ht="21.75" thickBot="1" x14ac:dyDescent="0.4">
      <c r="A36" s="226" t="s">
        <v>174</v>
      </c>
      <c r="B36" s="227"/>
      <c r="C36" s="227"/>
      <c r="D36" s="227"/>
      <c r="E36" s="227"/>
      <c r="F36" s="227"/>
      <c r="G36" s="227"/>
      <c r="H36" s="227"/>
      <c r="I36" s="228"/>
      <c r="J36" s="111"/>
      <c r="K36" s="117"/>
      <c r="L36" s="111"/>
      <c r="M36" s="144" t="s">
        <v>567</v>
      </c>
      <c r="N36" s="145"/>
      <c r="O36" s="146"/>
      <c r="P36" s="140"/>
      <c r="Q36" s="141"/>
      <c r="R36" s="141"/>
      <c r="S36" s="141"/>
      <c r="T36" s="141"/>
      <c r="U36" s="141"/>
      <c r="V36" s="141"/>
      <c r="W36" s="141"/>
    </row>
    <row r="37" spans="1:23" ht="21" x14ac:dyDescent="0.35">
      <c r="A37" s="54" t="s">
        <v>118</v>
      </c>
      <c r="B37" s="231" t="s">
        <v>1</v>
      </c>
      <c r="C37" s="231"/>
      <c r="D37" s="231"/>
      <c r="E37" s="231"/>
      <c r="F37" s="231"/>
      <c r="G37" s="231"/>
      <c r="H37" s="231"/>
      <c r="I37" s="231"/>
      <c r="J37" s="110"/>
      <c r="K37" s="117"/>
      <c r="L37" s="111"/>
      <c r="M37" s="147"/>
      <c r="N37" s="148"/>
      <c r="O37" s="149"/>
      <c r="P37" s="142"/>
      <c r="Q37" s="143"/>
      <c r="R37" s="143"/>
      <c r="S37" s="143"/>
      <c r="T37" s="143"/>
      <c r="U37" s="143"/>
      <c r="V37" s="143"/>
      <c r="W37" s="143"/>
    </row>
    <row r="38" spans="1:23" ht="21" x14ac:dyDescent="0.35">
      <c r="A38" s="105" t="s">
        <v>119</v>
      </c>
      <c r="B38" s="175" t="s">
        <v>1</v>
      </c>
      <c r="C38" s="175"/>
      <c r="D38" s="175"/>
      <c r="E38" s="175"/>
      <c r="F38" s="175"/>
      <c r="G38" s="175"/>
      <c r="H38" s="175"/>
      <c r="I38" s="175"/>
      <c r="J38" s="110"/>
      <c r="K38" s="117"/>
      <c r="L38" s="111"/>
      <c r="M38" s="147"/>
      <c r="N38" s="148"/>
      <c r="O38" s="149"/>
      <c r="P38" s="142"/>
      <c r="Q38" s="143"/>
      <c r="R38" s="143"/>
      <c r="S38" s="143"/>
      <c r="T38" s="143"/>
      <c r="U38" s="143"/>
      <c r="V38" s="143"/>
      <c r="W38" s="143"/>
    </row>
    <row r="39" spans="1:23" ht="21.75" thickBot="1" x14ac:dyDescent="0.4">
      <c r="A39" s="105" t="str">
        <f>IF(OR(B38="כן"),"פרטו את התנאים")</f>
        <v>פרטו את התנאים</v>
      </c>
      <c r="B39" s="179"/>
      <c r="C39" s="179"/>
      <c r="D39" s="179"/>
      <c r="E39" s="179"/>
      <c r="F39" s="179"/>
      <c r="G39" s="179"/>
      <c r="H39" s="179"/>
      <c r="I39" s="179"/>
      <c r="J39" s="110"/>
      <c r="K39" s="117"/>
      <c r="L39" s="111"/>
      <c r="M39" s="150"/>
      <c r="N39" s="151"/>
      <c r="O39" s="152"/>
      <c r="P39" s="142"/>
      <c r="Q39" s="143"/>
      <c r="R39" s="143"/>
      <c r="S39" s="143"/>
      <c r="T39" s="143"/>
      <c r="U39" s="143"/>
      <c r="V39" s="143"/>
      <c r="W39" s="143"/>
    </row>
    <row r="40" spans="1:23" ht="21.75" thickBot="1" x14ac:dyDescent="0.4">
      <c r="A40" s="168" t="s">
        <v>176</v>
      </c>
      <c r="B40" s="169"/>
      <c r="C40" s="169"/>
      <c r="D40" s="169"/>
      <c r="E40" s="169"/>
      <c r="F40" s="169"/>
      <c r="G40" s="169"/>
      <c r="H40" s="169"/>
      <c r="I40" s="169"/>
      <c r="J40" s="169"/>
      <c r="K40" s="169"/>
      <c r="L40" s="169"/>
      <c r="M40" s="79"/>
      <c r="N40" s="78"/>
      <c r="O40" s="78"/>
      <c r="P40" s="143"/>
      <c r="Q40" s="143"/>
      <c r="R40" s="143"/>
      <c r="S40" s="143"/>
      <c r="T40" s="143"/>
      <c r="U40" s="143"/>
      <c r="V40" s="143"/>
      <c r="W40" s="143"/>
    </row>
    <row r="41" spans="1:23" ht="21" x14ac:dyDescent="0.2">
      <c r="A41" s="248" t="s">
        <v>486</v>
      </c>
      <c r="B41" s="248"/>
      <c r="C41" s="248"/>
      <c r="D41" s="248"/>
      <c r="E41" s="242" t="s">
        <v>129</v>
      </c>
      <c r="F41" s="243"/>
      <c r="G41" s="243"/>
      <c r="H41" s="243"/>
      <c r="I41" s="243"/>
      <c r="J41" s="243"/>
      <c r="K41" s="243"/>
      <c r="L41" s="243"/>
      <c r="M41" s="80"/>
      <c r="N41" s="78"/>
      <c r="O41" s="78"/>
      <c r="P41" s="143"/>
      <c r="Q41" s="143"/>
      <c r="R41" s="143"/>
      <c r="S41" s="143"/>
      <c r="T41" s="143"/>
      <c r="U41" s="143"/>
      <c r="V41" s="143"/>
      <c r="W41" s="143"/>
    </row>
    <row r="42" spans="1:23" x14ac:dyDescent="0.2">
      <c r="A42" s="249"/>
      <c r="B42" s="249"/>
      <c r="C42" s="249"/>
      <c r="D42" s="249"/>
      <c r="E42" s="244"/>
      <c r="F42" s="245"/>
      <c r="G42" s="245"/>
      <c r="H42" s="245"/>
      <c r="I42" s="245"/>
      <c r="J42" s="245"/>
      <c r="K42" s="245"/>
      <c r="L42" s="245"/>
      <c r="M42" s="138"/>
      <c r="N42" s="139"/>
      <c r="O42" s="139"/>
      <c r="P42" s="139"/>
      <c r="Q42" s="139"/>
      <c r="R42" s="139"/>
      <c r="S42" s="139"/>
      <c r="T42" s="139"/>
      <c r="U42" s="139"/>
      <c r="V42" s="139"/>
      <c r="W42" s="139"/>
    </row>
    <row r="43" spans="1:23" x14ac:dyDescent="0.2">
      <c r="A43" s="249"/>
      <c r="B43" s="249"/>
      <c r="C43" s="249"/>
      <c r="D43" s="249"/>
      <c r="E43" s="246"/>
      <c r="F43" s="247"/>
      <c r="G43" s="247"/>
      <c r="H43" s="247"/>
      <c r="I43" s="247"/>
      <c r="J43" s="247"/>
      <c r="K43" s="247"/>
      <c r="L43" s="247"/>
      <c r="M43" s="138"/>
      <c r="N43" s="139"/>
      <c r="O43" s="139"/>
      <c r="P43" s="139"/>
      <c r="Q43" s="139"/>
      <c r="R43" s="139"/>
      <c r="S43" s="139"/>
      <c r="T43" s="139"/>
      <c r="U43" s="139"/>
      <c r="V43" s="139"/>
      <c r="W43" s="139"/>
    </row>
    <row r="44" spans="1:23" x14ac:dyDescent="0.2">
      <c r="A44" s="190" t="s">
        <v>169</v>
      </c>
      <c r="B44" s="190" t="s">
        <v>170</v>
      </c>
      <c r="C44" s="190" t="s">
        <v>134</v>
      </c>
      <c r="D44" s="190" t="s">
        <v>572</v>
      </c>
      <c r="E44" s="190" t="s">
        <v>573</v>
      </c>
      <c r="F44" s="190" t="s">
        <v>485</v>
      </c>
      <c r="G44" s="190" t="s">
        <v>602</v>
      </c>
      <c r="H44" s="190" t="s">
        <v>603</v>
      </c>
      <c r="I44" s="190"/>
      <c r="J44" s="190" t="s">
        <v>601</v>
      </c>
      <c r="K44" s="190" t="s">
        <v>132</v>
      </c>
      <c r="L44" s="191"/>
      <c r="M44" s="138"/>
      <c r="N44" s="139"/>
      <c r="O44" s="139"/>
      <c r="P44" s="139"/>
      <c r="Q44" s="139"/>
      <c r="R44" s="139"/>
      <c r="S44" s="139"/>
      <c r="T44" s="139"/>
      <c r="U44" s="139"/>
      <c r="V44" s="139"/>
      <c r="W44" s="139"/>
    </row>
    <row r="45" spans="1:23" x14ac:dyDescent="0.2">
      <c r="A45" s="190"/>
      <c r="B45" s="190"/>
      <c r="C45" s="190"/>
      <c r="D45" s="190"/>
      <c r="E45" s="190"/>
      <c r="F45" s="190"/>
      <c r="G45" s="190"/>
      <c r="H45" s="190"/>
      <c r="I45" s="190"/>
      <c r="J45" s="190"/>
      <c r="K45" s="190"/>
      <c r="L45" s="191"/>
      <c r="M45" s="138"/>
      <c r="N45" s="139"/>
      <c r="O45" s="139"/>
      <c r="P45" s="139"/>
      <c r="Q45" s="139"/>
      <c r="R45" s="139"/>
      <c r="S45" s="139"/>
      <c r="T45" s="139"/>
      <c r="U45" s="139"/>
      <c r="V45" s="139"/>
      <c r="W45" s="139"/>
    </row>
    <row r="46" spans="1:23" ht="42" x14ac:dyDescent="0.2">
      <c r="A46" s="114" t="s">
        <v>618</v>
      </c>
      <c r="B46" s="108" t="s">
        <v>687</v>
      </c>
      <c r="C46" s="108"/>
      <c r="D46" s="114" t="s">
        <v>619</v>
      </c>
      <c r="E46" s="57"/>
      <c r="F46" s="36"/>
      <c r="G46" s="36"/>
      <c r="H46" s="216"/>
      <c r="I46" s="216"/>
      <c r="J46" s="108"/>
      <c r="K46" s="190">
        <v>2700</v>
      </c>
      <c r="L46" s="191"/>
      <c r="M46" s="138"/>
      <c r="N46" s="139"/>
      <c r="O46" s="139"/>
      <c r="P46" s="139"/>
      <c r="Q46" s="139"/>
      <c r="R46" s="139"/>
      <c r="S46" s="139"/>
      <c r="T46" s="139"/>
      <c r="U46" s="139"/>
      <c r="V46" s="139"/>
      <c r="W46" s="139"/>
    </row>
    <row r="47" spans="1:23" ht="21" x14ac:dyDescent="0.2">
      <c r="A47" s="114"/>
      <c r="B47" s="108"/>
      <c r="C47" s="108"/>
      <c r="D47" s="114"/>
      <c r="E47" s="57"/>
      <c r="F47" s="36"/>
      <c r="G47" s="36"/>
      <c r="H47" s="216"/>
      <c r="I47" s="216"/>
      <c r="J47" s="108"/>
      <c r="K47" s="190">
        <f t="shared" ref="K47:K49" si="0">G47*J47*12</f>
        <v>0</v>
      </c>
      <c r="L47" s="191"/>
      <c r="M47" s="138"/>
      <c r="N47" s="139"/>
      <c r="O47" s="139"/>
      <c r="P47" s="139"/>
      <c r="Q47" s="139"/>
      <c r="R47" s="139"/>
      <c r="S47" s="139"/>
      <c r="T47" s="139"/>
      <c r="U47" s="139"/>
      <c r="V47" s="139"/>
      <c r="W47" s="139"/>
    </row>
    <row r="48" spans="1:23" ht="21" x14ac:dyDescent="0.2">
      <c r="A48" s="114"/>
      <c r="B48" s="108"/>
      <c r="C48" s="108"/>
      <c r="D48" s="114"/>
      <c r="E48" s="57"/>
      <c r="F48" s="36"/>
      <c r="G48" s="36"/>
      <c r="H48" s="216"/>
      <c r="I48" s="216"/>
      <c r="J48" s="108"/>
      <c r="K48" s="190">
        <f t="shared" si="0"/>
        <v>0</v>
      </c>
      <c r="L48" s="191"/>
      <c r="M48" s="138"/>
      <c r="N48" s="139"/>
      <c r="O48" s="139"/>
      <c r="P48" s="139"/>
      <c r="Q48" s="139"/>
      <c r="R48" s="139"/>
      <c r="S48" s="139"/>
      <c r="T48" s="139"/>
      <c r="U48" s="139"/>
      <c r="V48" s="139"/>
      <c r="W48" s="139"/>
    </row>
    <row r="49" spans="1:23" ht="21" x14ac:dyDescent="0.2">
      <c r="A49" s="114"/>
      <c r="B49" s="108"/>
      <c r="C49" s="108"/>
      <c r="D49" s="114"/>
      <c r="E49" s="57"/>
      <c r="F49" s="36"/>
      <c r="G49" s="36"/>
      <c r="H49" s="216"/>
      <c r="I49" s="216"/>
      <c r="J49" s="108"/>
      <c r="K49" s="190">
        <f t="shared" si="0"/>
        <v>0</v>
      </c>
      <c r="L49" s="191"/>
      <c r="M49" s="138"/>
      <c r="N49" s="139"/>
      <c r="O49" s="139"/>
      <c r="P49" s="139"/>
      <c r="Q49" s="139"/>
      <c r="R49" s="139"/>
      <c r="S49" s="139"/>
      <c r="T49" s="139"/>
      <c r="U49" s="139"/>
      <c r="V49" s="139"/>
      <c r="W49" s="139"/>
    </row>
    <row r="50" spans="1:23" ht="21" x14ac:dyDescent="0.35">
      <c r="A50" s="267" t="s">
        <v>150</v>
      </c>
      <c r="B50" s="267"/>
      <c r="C50" s="267"/>
      <c r="D50" s="267"/>
      <c r="E50" s="58">
        <f>SUM(E46:E48)</f>
        <v>0</v>
      </c>
      <c r="F50" s="269" t="s">
        <v>150</v>
      </c>
      <c r="G50" s="270"/>
      <c r="H50" s="270"/>
      <c r="I50" s="270"/>
      <c r="J50" s="271"/>
      <c r="K50" s="268">
        <f>SUM(K46:L48)</f>
        <v>2700</v>
      </c>
      <c r="L50" s="269"/>
      <c r="M50" s="138"/>
      <c r="N50" s="139"/>
      <c r="O50" s="139"/>
      <c r="P50" s="139"/>
      <c r="Q50" s="139"/>
      <c r="R50" s="139"/>
      <c r="S50" s="139"/>
      <c r="T50" s="139"/>
      <c r="U50" s="139"/>
      <c r="V50" s="139"/>
      <c r="W50" s="139"/>
    </row>
    <row r="51" spans="1:23" ht="21" x14ac:dyDescent="0.35">
      <c r="A51" s="105" t="s">
        <v>138</v>
      </c>
      <c r="B51" s="175"/>
      <c r="C51" s="175"/>
      <c r="D51" s="175"/>
      <c r="E51" s="175"/>
      <c r="F51" s="175"/>
      <c r="G51" s="175"/>
      <c r="H51" s="175"/>
      <c r="I51" s="175"/>
      <c r="J51" s="171" t="s">
        <v>552</v>
      </c>
      <c r="K51" s="171"/>
      <c r="L51" s="172"/>
      <c r="M51" s="138"/>
      <c r="N51" s="139"/>
      <c r="O51" s="139"/>
      <c r="P51" s="139"/>
      <c r="Q51" s="139"/>
      <c r="R51" s="139"/>
      <c r="S51" s="139"/>
      <c r="T51" s="139"/>
      <c r="U51" s="139"/>
      <c r="V51" s="139"/>
      <c r="W51" s="139"/>
    </row>
    <row r="52" spans="1:23" ht="21.75" thickBot="1" x14ac:dyDescent="0.4">
      <c r="A52" s="55" t="b">
        <f>IF(OR(B51="כן"),"תקציב הדרכה:")</f>
        <v>0</v>
      </c>
      <c r="B52" s="176"/>
      <c r="C52" s="177"/>
      <c r="D52" s="177"/>
      <c r="E52" s="177"/>
      <c r="F52" s="177"/>
      <c r="G52" s="177"/>
      <c r="H52" s="177"/>
      <c r="I52" s="178"/>
      <c r="J52" s="173"/>
      <c r="K52" s="171"/>
      <c r="L52" s="174"/>
      <c r="M52" s="138"/>
      <c r="N52" s="139"/>
      <c r="O52" s="139"/>
      <c r="P52" s="139"/>
      <c r="Q52" s="139"/>
      <c r="R52" s="139"/>
      <c r="S52" s="139"/>
      <c r="T52" s="139"/>
      <c r="U52" s="139"/>
      <c r="V52" s="139"/>
      <c r="W52" s="139"/>
    </row>
    <row r="53" spans="1:23" ht="21.75" thickBot="1" x14ac:dyDescent="0.4">
      <c r="A53" s="264" t="s">
        <v>604</v>
      </c>
      <c r="B53" s="265"/>
      <c r="C53" s="265"/>
      <c r="D53" s="265"/>
      <c r="E53" s="265"/>
      <c r="F53" s="265"/>
      <c r="G53" s="265"/>
      <c r="H53" s="265"/>
      <c r="I53" s="265"/>
      <c r="J53" s="266"/>
      <c r="K53" s="90"/>
      <c r="L53" s="91"/>
      <c r="M53" s="139"/>
      <c r="N53" s="139"/>
      <c r="O53" s="139"/>
      <c r="P53" s="139"/>
      <c r="Q53" s="139"/>
      <c r="R53" s="139"/>
      <c r="S53" s="139"/>
      <c r="T53" s="139"/>
      <c r="U53" s="139"/>
      <c r="V53" s="139"/>
      <c r="W53" s="139"/>
    </row>
    <row r="54" spans="1:23" ht="63" x14ac:dyDescent="0.2">
      <c r="A54" s="59" t="s">
        <v>580</v>
      </c>
      <c r="B54" s="106" t="s">
        <v>142</v>
      </c>
      <c r="C54" s="106" t="s">
        <v>557</v>
      </c>
      <c r="D54" s="106" t="s">
        <v>144</v>
      </c>
      <c r="E54" s="182" t="s">
        <v>145</v>
      </c>
      <c r="F54" s="182"/>
      <c r="G54" s="182"/>
      <c r="H54" s="182"/>
      <c r="I54" s="106" t="s">
        <v>146</v>
      </c>
      <c r="J54" s="106" t="s">
        <v>147</v>
      </c>
      <c r="K54" s="201"/>
      <c r="L54" s="201"/>
      <c r="M54" s="139"/>
      <c r="N54" s="139"/>
      <c r="O54" s="139"/>
      <c r="P54" s="139"/>
      <c r="Q54" s="139"/>
      <c r="R54" s="139"/>
      <c r="S54" s="139"/>
      <c r="T54" s="139"/>
      <c r="U54" s="139"/>
      <c r="V54" s="139"/>
      <c r="W54" s="139"/>
    </row>
    <row r="55" spans="1:23" ht="21" x14ac:dyDescent="0.2">
      <c r="A55" s="49"/>
      <c r="B55" s="108"/>
      <c r="C55" s="108"/>
      <c r="D55" s="108"/>
      <c r="E55" s="190"/>
      <c r="F55" s="190"/>
      <c r="G55" s="190"/>
      <c r="H55" s="190"/>
      <c r="I55" s="108"/>
      <c r="J55" s="89">
        <f t="shared" ref="J55:J56" si="1">C55*I55</f>
        <v>0</v>
      </c>
      <c r="K55" s="201"/>
      <c r="L55" s="201"/>
      <c r="M55" s="139"/>
      <c r="N55" s="139"/>
      <c r="O55" s="139"/>
      <c r="P55" s="139"/>
      <c r="Q55" s="139"/>
      <c r="R55" s="139"/>
      <c r="S55" s="139"/>
      <c r="T55" s="139"/>
      <c r="U55" s="139"/>
      <c r="V55" s="139"/>
      <c r="W55" s="139"/>
    </row>
    <row r="56" spans="1:23" ht="21" x14ac:dyDescent="0.2">
      <c r="A56" s="49"/>
      <c r="B56" s="108"/>
      <c r="C56" s="108"/>
      <c r="D56" s="108"/>
      <c r="E56" s="190"/>
      <c r="F56" s="190"/>
      <c r="G56" s="190"/>
      <c r="H56" s="190"/>
      <c r="I56" s="108"/>
      <c r="J56" s="89">
        <f t="shared" si="1"/>
        <v>0</v>
      </c>
      <c r="K56" s="201"/>
      <c r="L56" s="201"/>
      <c r="M56" s="85"/>
      <c r="N56" s="85"/>
      <c r="O56" s="100"/>
      <c r="P56" s="43"/>
      <c r="Q56" s="43"/>
      <c r="R56" s="43"/>
      <c r="S56" s="43"/>
      <c r="T56" s="43"/>
      <c r="U56" s="43"/>
      <c r="V56" s="43"/>
      <c r="W56" s="43"/>
    </row>
    <row r="57" spans="1:23" ht="21.75" thickBot="1" x14ac:dyDescent="0.25">
      <c r="A57" s="52"/>
      <c r="B57" s="109"/>
      <c r="C57" s="109"/>
      <c r="D57" s="109"/>
      <c r="E57" s="198"/>
      <c r="F57" s="198"/>
      <c r="G57" s="198"/>
      <c r="H57" s="198"/>
      <c r="I57" s="109"/>
      <c r="J57" s="89">
        <f>C57*I57</f>
        <v>0</v>
      </c>
      <c r="K57" s="201"/>
      <c r="L57" s="201"/>
      <c r="M57" s="85"/>
      <c r="N57" s="85"/>
      <c r="O57" s="100"/>
      <c r="P57" s="43"/>
      <c r="Q57" s="43"/>
      <c r="R57" s="43"/>
      <c r="S57" s="43"/>
      <c r="T57" s="43"/>
      <c r="U57" s="43"/>
      <c r="V57" s="43"/>
      <c r="W57" s="43"/>
    </row>
    <row r="58" spans="1:23" ht="21.75" thickBot="1" x14ac:dyDescent="0.25">
      <c r="A58" s="192" t="s">
        <v>487</v>
      </c>
      <c r="B58" s="193"/>
      <c r="C58" s="193"/>
      <c r="D58" s="193"/>
      <c r="E58" s="193"/>
      <c r="F58" s="193"/>
      <c r="G58" s="193"/>
      <c r="H58" s="193"/>
      <c r="I58" s="193"/>
      <c r="J58" s="194"/>
      <c r="K58" s="197"/>
      <c r="L58" s="197"/>
      <c r="M58" s="85"/>
      <c r="N58" s="85"/>
      <c r="O58" s="100"/>
      <c r="P58" s="43"/>
      <c r="Q58" s="43"/>
      <c r="R58" s="43"/>
      <c r="S58" s="43"/>
      <c r="T58" s="43"/>
      <c r="U58" s="43"/>
      <c r="V58" s="43"/>
      <c r="W58" s="43"/>
    </row>
    <row r="59" spans="1:23" ht="21" x14ac:dyDescent="0.2">
      <c r="A59" s="63" t="s">
        <v>148</v>
      </c>
      <c r="B59" s="187" t="s">
        <v>149</v>
      </c>
      <c r="C59" s="188"/>
      <c r="D59" s="188"/>
      <c r="E59" s="188"/>
      <c r="F59" s="188"/>
      <c r="G59" s="188"/>
      <c r="H59" s="188"/>
      <c r="I59" s="188"/>
      <c r="J59" s="199"/>
      <c r="K59" s="200"/>
      <c r="L59" s="200"/>
      <c r="M59" s="153" t="s">
        <v>568</v>
      </c>
      <c r="N59" s="154"/>
      <c r="O59" s="155"/>
      <c r="P59" s="43"/>
      <c r="Q59" s="43"/>
      <c r="R59" s="43"/>
      <c r="S59" s="43"/>
      <c r="T59" s="43"/>
      <c r="U59" s="43"/>
      <c r="V59" s="43"/>
      <c r="W59" s="43"/>
    </row>
    <row r="60" spans="1:23" ht="21" x14ac:dyDescent="0.2">
      <c r="A60" s="64" t="s">
        <v>688</v>
      </c>
      <c r="B60" s="189" t="s">
        <v>689</v>
      </c>
      <c r="C60" s="190"/>
      <c r="D60" s="190"/>
      <c r="E60" s="190"/>
      <c r="F60" s="190"/>
      <c r="G60" s="190"/>
      <c r="H60" s="190"/>
      <c r="I60" s="191"/>
      <c r="J60" s="199"/>
      <c r="K60" s="200"/>
      <c r="L60" s="200"/>
      <c r="M60" s="156"/>
      <c r="N60" s="157"/>
      <c r="O60" s="158"/>
      <c r="P60" s="43"/>
      <c r="Q60" s="43"/>
      <c r="R60" s="43"/>
      <c r="S60" s="43"/>
      <c r="T60" s="43"/>
      <c r="U60" s="43"/>
      <c r="V60" s="43"/>
      <c r="W60" s="43"/>
    </row>
    <row r="61" spans="1:23" ht="21" x14ac:dyDescent="0.2">
      <c r="A61" s="64"/>
      <c r="B61" s="189"/>
      <c r="C61" s="190"/>
      <c r="D61" s="190"/>
      <c r="E61" s="190"/>
      <c r="F61" s="190"/>
      <c r="G61" s="190"/>
      <c r="H61" s="190"/>
      <c r="I61" s="191"/>
      <c r="J61" s="199"/>
      <c r="K61" s="200"/>
      <c r="L61" s="200"/>
      <c r="M61" s="156"/>
      <c r="N61" s="157"/>
      <c r="O61" s="158"/>
      <c r="P61" s="43"/>
      <c r="Q61" s="43"/>
      <c r="R61" s="43"/>
      <c r="S61" s="43"/>
      <c r="T61" s="43"/>
      <c r="U61" s="43"/>
      <c r="V61" s="43"/>
      <c r="W61" s="43"/>
    </row>
    <row r="62" spans="1:23" ht="21" x14ac:dyDescent="0.2">
      <c r="A62" s="64"/>
      <c r="B62" s="189"/>
      <c r="C62" s="190"/>
      <c r="D62" s="190"/>
      <c r="E62" s="190"/>
      <c r="F62" s="190"/>
      <c r="G62" s="190"/>
      <c r="H62" s="190"/>
      <c r="I62" s="191"/>
      <c r="J62" s="199"/>
      <c r="K62" s="200"/>
      <c r="L62" s="200"/>
      <c r="M62" s="156"/>
      <c r="N62" s="157"/>
      <c r="O62" s="158"/>
      <c r="P62" s="43"/>
      <c r="Q62" s="43"/>
      <c r="R62" s="43"/>
      <c r="S62" s="43"/>
      <c r="T62" s="43"/>
      <c r="U62" s="43"/>
      <c r="V62" s="43"/>
      <c r="W62" s="43"/>
    </row>
    <row r="63" spans="1:23" ht="21.75" thickBot="1" x14ac:dyDescent="0.25">
      <c r="A63" s="65" t="s">
        <v>150</v>
      </c>
      <c r="B63" s="250" t="e">
        <f>B60+B61+B62</f>
        <v>#VALUE!</v>
      </c>
      <c r="C63" s="198"/>
      <c r="D63" s="198"/>
      <c r="E63" s="198"/>
      <c r="F63" s="198"/>
      <c r="G63" s="198"/>
      <c r="H63" s="198"/>
      <c r="I63" s="251"/>
      <c r="J63" s="199"/>
      <c r="K63" s="200"/>
      <c r="L63" s="200"/>
      <c r="M63" s="159"/>
      <c r="N63" s="160"/>
      <c r="O63" s="161"/>
      <c r="P63" s="43"/>
      <c r="Q63" s="43"/>
      <c r="R63" s="43"/>
      <c r="S63" s="43"/>
      <c r="T63" s="43"/>
      <c r="U63" s="43"/>
      <c r="V63" s="43"/>
      <c r="W63" s="43"/>
    </row>
    <row r="64" spans="1:23" ht="21.75" thickBot="1" x14ac:dyDescent="0.4">
      <c r="A64" s="168" t="s">
        <v>151</v>
      </c>
      <c r="B64" s="169"/>
      <c r="C64" s="169"/>
      <c r="D64" s="169"/>
      <c r="E64" s="169"/>
      <c r="F64" s="169"/>
      <c r="G64" s="169"/>
      <c r="H64" s="169"/>
      <c r="I64" s="169"/>
      <c r="J64" s="87"/>
      <c r="K64" s="197"/>
      <c r="L64" s="197"/>
      <c r="M64" s="117"/>
      <c r="N64" s="117"/>
      <c r="O64" s="117"/>
      <c r="P64" s="43"/>
      <c r="Q64" s="43"/>
      <c r="R64" s="43"/>
      <c r="S64" s="43"/>
      <c r="T64" s="43"/>
      <c r="U64" s="43"/>
      <c r="V64" s="43"/>
      <c r="W64" s="43"/>
    </row>
    <row r="65" spans="1:23" ht="63" x14ac:dyDescent="0.2">
      <c r="A65" s="59" t="s">
        <v>653</v>
      </c>
      <c r="B65" s="182" t="s">
        <v>541</v>
      </c>
      <c r="C65" s="182"/>
      <c r="D65" s="182"/>
      <c r="E65" s="182"/>
      <c r="F65" s="182"/>
      <c r="G65" s="106" t="s">
        <v>154</v>
      </c>
      <c r="H65" s="106" t="s">
        <v>553</v>
      </c>
      <c r="I65" s="81" t="s">
        <v>156</v>
      </c>
      <c r="J65" s="199"/>
      <c r="K65" s="200"/>
      <c r="L65" s="200"/>
      <c r="M65" s="111"/>
      <c r="N65" s="111"/>
      <c r="O65" s="111"/>
      <c r="P65" s="100"/>
      <c r="Q65" s="43"/>
      <c r="R65" s="43"/>
      <c r="S65" s="43"/>
      <c r="T65" s="43"/>
      <c r="U65" s="43"/>
      <c r="V65" s="43"/>
      <c r="W65" s="43"/>
    </row>
    <row r="66" spans="1:23" ht="21" x14ac:dyDescent="0.2">
      <c r="A66" s="67"/>
      <c r="B66" s="183"/>
      <c r="C66" s="183"/>
      <c r="D66" s="183"/>
      <c r="E66" s="183"/>
      <c r="F66" s="183"/>
      <c r="G66" s="107"/>
      <c r="H66" s="107"/>
      <c r="I66" s="82">
        <f>G66+H66</f>
        <v>0</v>
      </c>
      <c r="J66" s="199"/>
      <c r="K66" s="200"/>
      <c r="L66" s="200"/>
      <c r="M66" s="100"/>
      <c r="N66" s="100"/>
      <c r="O66" s="100"/>
      <c r="P66" s="100"/>
      <c r="Q66" s="43"/>
      <c r="R66" s="43"/>
      <c r="S66" s="43"/>
      <c r="T66" s="43"/>
      <c r="U66" s="43"/>
      <c r="V66" s="43"/>
      <c r="W66" s="43"/>
    </row>
    <row r="67" spans="1:23" ht="21" x14ac:dyDescent="0.2">
      <c r="A67" s="67"/>
      <c r="B67" s="183"/>
      <c r="C67" s="183"/>
      <c r="D67" s="183"/>
      <c r="E67" s="183"/>
      <c r="F67" s="183"/>
      <c r="G67" s="107"/>
      <c r="H67" s="107"/>
      <c r="I67" s="82">
        <f t="shared" ref="I67:I68" si="2">G67+H67</f>
        <v>0</v>
      </c>
      <c r="J67" s="199"/>
      <c r="K67" s="200"/>
      <c r="L67" s="200"/>
      <c r="M67" s="101"/>
      <c r="N67" s="101"/>
      <c r="O67" s="101"/>
      <c r="P67" s="100"/>
      <c r="Q67" s="43"/>
      <c r="R67" s="43"/>
      <c r="S67" s="43"/>
      <c r="T67" s="43"/>
      <c r="U67" s="43"/>
      <c r="V67" s="43"/>
      <c r="W67" s="43"/>
    </row>
    <row r="68" spans="1:23" ht="21" x14ac:dyDescent="0.2">
      <c r="A68" s="67"/>
      <c r="B68" s="183"/>
      <c r="C68" s="183"/>
      <c r="D68" s="183"/>
      <c r="E68" s="183"/>
      <c r="F68" s="183"/>
      <c r="G68" s="107"/>
      <c r="H68" s="107"/>
      <c r="I68" s="82">
        <f t="shared" si="2"/>
        <v>0</v>
      </c>
      <c r="J68" s="199"/>
      <c r="K68" s="200"/>
      <c r="L68" s="200"/>
      <c r="M68" s="101"/>
      <c r="N68" s="101"/>
      <c r="O68" s="101"/>
      <c r="P68" s="100"/>
      <c r="Q68" s="43"/>
      <c r="R68" s="43"/>
      <c r="S68" s="43"/>
      <c r="T68" s="43"/>
      <c r="U68" s="43"/>
      <c r="V68" s="43"/>
      <c r="W68" s="43"/>
    </row>
    <row r="69" spans="1:23" ht="21.75" thickBot="1" x14ac:dyDescent="0.25">
      <c r="A69" s="37" t="s">
        <v>150</v>
      </c>
      <c r="B69" s="184"/>
      <c r="C69" s="185"/>
      <c r="D69" s="185"/>
      <c r="E69" s="185"/>
      <c r="F69" s="186"/>
      <c r="G69" s="69">
        <f>SUM(G66:G68)</f>
        <v>0</v>
      </c>
      <c r="H69" s="69">
        <f t="shared" ref="H69:I69" si="3">SUM(H66:H68)</f>
        <v>0</v>
      </c>
      <c r="I69" s="83">
        <f t="shared" si="3"/>
        <v>0</v>
      </c>
      <c r="J69" s="199"/>
      <c r="K69" s="200"/>
      <c r="L69" s="200"/>
      <c r="M69" s="101"/>
      <c r="N69" s="101"/>
      <c r="O69" s="101"/>
      <c r="P69" s="100"/>
      <c r="Q69" s="43"/>
      <c r="R69" s="43"/>
      <c r="S69" s="43"/>
      <c r="T69" s="43"/>
      <c r="U69" s="43"/>
      <c r="V69" s="43"/>
      <c r="W69" s="43"/>
    </row>
    <row r="70" spans="1:23" ht="21.75" thickBot="1" x14ac:dyDescent="0.4">
      <c r="A70" s="70" t="s">
        <v>147</v>
      </c>
      <c r="B70" s="195" t="e">
        <f>SUM(I69+B63+K50+J55+J56+J57)</f>
        <v>#VALUE!</v>
      </c>
      <c r="C70" s="196"/>
      <c r="D70" s="196"/>
      <c r="E70" s="196"/>
      <c r="F70" s="196"/>
      <c r="G70" s="196"/>
      <c r="H70" s="196"/>
      <c r="I70" s="196"/>
      <c r="J70" s="88"/>
      <c r="K70" s="88"/>
      <c r="L70" s="88"/>
      <c r="M70" s="101"/>
      <c r="N70" s="101"/>
      <c r="O70" s="101"/>
      <c r="P70" s="100"/>
      <c r="Q70" s="43"/>
      <c r="R70" s="43"/>
      <c r="S70" s="43"/>
      <c r="T70" s="43"/>
      <c r="U70" s="43"/>
      <c r="V70" s="43"/>
      <c r="W70" s="43"/>
    </row>
    <row r="71" spans="1:23" ht="21.75" thickBot="1" x14ac:dyDescent="0.4">
      <c r="A71" s="168" t="s">
        <v>488</v>
      </c>
      <c r="B71" s="169"/>
      <c r="C71" s="169"/>
      <c r="D71" s="169"/>
      <c r="E71" s="169"/>
      <c r="F71" s="169"/>
      <c r="G71" s="169"/>
      <c r="H71" s="169"/>
      <c r="I71" s="170"/>
      <c r="J71" s="88"/>
      <c r="K71" s="88"/>
      <c r="L71" s="88"/>
      <c r="M71" s="101"/>
      <c r="N71" s="101"/>
      <c r="O71" s="101"/>
      <c r="P71" s="100"/>
      <c r="Q71" s="43"/>
      <c r="R71" s="43"/>
      <c r="S71" s="43"/>
      <c r="T71" s="43"/>
      <c r="U71" s="43"/>
      <c r="V71" s="43"/>
      <c r="W71" s="43"/>
    </row>
    <row r="72" spans="1:23" ht="42" x14ac:dyDescent="0.35">
      <c r="A72" s="35" t="s">
        <v>560</v>
      </c>
      <c r="B72" s="104" t="s">
        <v>2</v>
      </c>
      <c r="C72" s="179" t="str">
        <f>IF(OR(B72="כן"),"הוסיפו כאן קישור", "")</f>
        <v/>
      </c>
      <c r="D72" s="179"/>
      <c r="E72" s="179"/>
      <c r="F72" s="179"/>
      <c r="G72" s="179"/>
      <c r="H72" s="179"/>
      <c r="I72" s="180"/>
      <c r="J72" s="110"/>
      <c r="K72" s="111"/>
      <c r="L72" s="111"/>
      <c r="M72" s="100"/>
      <c r="N72" s="100"/>
      <c r="O72" s="100"/>
      <c r="P72" s="100"/>
      <c r="Q72" s="43"/>
      <c r="R72" s="43"/>
      <c r="S72" s="43"/>
      <c r="T72" s="43"/>
      <c r="U72" s="43"/>
      <c r="V72" s="43"/>
      <c r="W72" s="43"/>
    </row>
    <row r="73" spans="1:23" ht="42" x14ac:dyDescent="0.35">
      <c r="A73" s="35" t="s">
        <v>559</v>
      </c>
      <c r="B73" s="181"/>
      <c r="C73" s="181"/>
      <c r="D73" s="181"/>
      <c r="E73" s="181"/>
      <c r="F73" s="181"/>
      <c r="G73" s="181"/>
      <c r="H73" s="181"/>
      <c r="I73" s="181"/>
      <c r="J73" s="110"/>
      <c r="K73" s="111"/>
      <c r="L73" s="111"/>
      <c r="M73" s="84"/>
      <c r="N73" s="84"/>
      <c r="O73" s="84"/>
      <c r="P73" s="100"/>
      <c r="Q73" s="43"/>
      <c r="R73" s="43"/>
      <c r="S73" s="43"/>
      <c r="T73" s="43"/>
      <c r="U73" s="43"/>
      <c r="V73" s="43"/>
      <c r="W73" s="43"/>
    </row>
  </sheetData>
  <mergeCells count="115">
    <mergeCell ref="A1:I1"/>
    <mergeCell ref="M1:O1"/>
    <mergeCell ref="B2:I2"/>
    <mergeCell ref="M2:O7"/>
    <mergeCell ref="B3:I3"/>
    <mergeCell ref="B4:I4"/>
    <mergeCell ref="B5:I5"/>
    <mergeCell ref="B6:I6"/>
    <mergeCell ref="A7:I7"/>
    <mergeCell ref="B16:I16"/>
    <mergeCell ref="A17:I17"/>
    <mergeCell ref="M17:Q21"/>
    <mergeCell ref="R17:W21"/>
    <mergeCell ref="B18:I18"/>
    <mergeCell ref="B19:I19"/>
    <mergeCell ref="B20:I20"/>
    <mergeCell ref="B21:I21"/>
    <mergeCell ref="B8:I8"/>
    <mergeCell ref="M8:O8"/>
    <mergeCell ref="A9:I9"/>
    <mergeCell ref="M9:O16"/>
    <mergeCell ref="B10:I10"/>
    <mergeCell ref="B11:I11"/>
    <mergeCell ref="B12:I12"/>
    <mergeCell ref="B13:I13"/>
    <mergeCell ref="B14:I14"/>
    <mergeCell ref="B15:I15"/>
    <mergeCell ref="A22:I22"/>
    <mergeCell ref="M22:W35"/>
    <mergeCell ref="B23:I23"/>
    <mergeCell ref="B24:I24"/>
    <mergeCell ref="B25:I25"/>
    <mergeCell ref="B26:I26"/>
    <mergeCell ref="C27:D27"/>
    <mergeCell ref="E27:G27"/>
    <mergeCell ref="H27:I27"/>
    <mergeCell ref="C28:D28"/>
    <mergeCell ref="C31:D31"/>
    <mergeCell ref="E31:G31"/>
    <mergeCell ref="H31:I31"/>
    <mergeCell ref="C32:D32"/>
    <mergeCell ref="E32:G32"/>
    <mergeCell ref="H32:I32"/>
    <mergeCell ref="E28:G28"/>
    <mergeCell ref="H28:I28"/>
    <mergeCell ref="C29:D29"/>
    <mergeCell ref="E29:G29"/>
    <mergeCell ref="H29:I29"/>
    <mergeCell ref="C30:D30"/>
    <mergeCell ref="E30:G30"/>
    <mergeCell ref="H30:I30"/>
    <mergeCell ref="B33:I33"/>
    <mergeCell ref="B34:I34"/>
    <mergeCell ref="B35:I35"/>
    <mergeCell ref="A36:I36"/>
    <mergeCell ref="M36:O39"/>
    <mergeCell ref="P36:W41"/>
    <mergeCell ref="B37:I37"/>
    <mergeCell ref="B38:I38"/>
    <mergeCell ref="B39:I39"/>
    <mergeCell ref="A40:L40"/>
    <mergeCell ref="A41:D43"/>
    <mergeCell ref="E41:L43"/>
    <mergeCell ref="M42:W55"/>
    <mergeCell ref="A44:A45"/>
    <mergeCell ref="B44:B45"/>
    <mergeCell ref="C44:C45"/>
    <mergeCell ref="D44:D45"/>
    <mergeCell ref="E44:E45"/>
    <mergeCell ref="F44:F45"/>
    <mergeCell ref="G44:G45"/>
    <mergeCell ref="H48:I48"/>
    <mergeCell ref="K48:L48"/>
    <mergeCell ref="H49:I49"/>
    <mergeCell ref="K49:L49"/>
    <mergeCell ref="A50:D50"/>
    <mergeCell ref="F50:J50"/>
    <mergeCell ref="K50:L50"/>
    <mergeCell ref="H44:I45"/>
    <mergeCell ref="J44:J45"/>
    <mergeCell ref="K44:L45"/>
    <mergeCell ref="H46:I46"/>
    <mergeCell ref="K46:L46"/>
    <mergeCell ref="H47:I47"/>
    <mergeCell ref="K47:L47"/>
    <mergeCell ref="B51:I51"/>
    <mergeCell ref="J51:L52"/>
    <mergeCell ref="B52:I52"/>
    <mergeCell ref="A53:J53"/>
    <mergeCell ref="E54:H54"/>
    <mergeCell ref="K54:L57"/>
    <mergeCell ref="E55:H55"/>
    <mergeCell ref="E56:H56"/>
    <mergeCell ref="E57:H57"/>
    <mergeCell ref="A58:J58"/>
    <mergeCell ref="K58:L58"/>
    <mergeCell ref="B59:I59"/>
    <mergeCell ref="J59:L63"/>
    <mergeCell ref="M59:O63"/>
    <mergeCell ref="B60:I60"/>
    <mergeCell ref="B61:I61"/>
    <mergeCell ref="B62:I62"/>
    <mergeCell ref="B63:I63"/>
    <mergeCell ref="B70:I70"/>
    <mergeCell ref="A71:I71"/>
    <mergeCell ref="C72:I72"/>
    <mergeCell ref="B73:I73"/>
    <mergeCell ref="A64:I64"/>
    <mergeCell ref="K64:L64"/>
    <mergeCell ref="B65:F65"/>
    <mergeCell ref="J65:L69"/>
    <mergeCell ref="B66:F66"/>
    <mergeCell ref="B67:F67"/>
    <mergeCell ref="B68:F68"/>
    <mergeCell ref="B69:F69"/>
  </mergeCells>
  <dataValidations count="3">
    <dataValidation type="list" allowBlank="1" showInputMessage="1" showErrorMessage="1" sqref="B51">
      <formula1>$E$48:$F$48</formula1>
    </dataValidation>
    <dataValidation type="whole" errorStyle="warning" showInputMessage="1" showErrorMessage="1" errorTitle="שימו לב" error="בתא זה ניתן לשים אך ורק מספרים" sqref="B12:B13">
      <formula1>1</formula1>
      <formula2>100</formula2>
    </dataValidation>
    <dataValidation type="list" allowBlank="1" showInputMessage="1" showErrorMessage="1" sqref="A55:A57">
      <formula1>$A$59:$A$61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0">
        <x14:dataValidation type="list" allowBlank="1" showInputMessage="1" showErrorMessage="1">
          <x14:formula1>
            <xm:f>'[כרטיס פרוייקט סדנא התפתחותית.xlsx]תשובות 2'!#REF!</xm:f>
          </x14:formula1>
          <xm:sqref>D46:D49</xm:sqref>
        </x14:dataValidation>
        <x14:dataValidation type="list" allowBlank="1" showInputMessage="1" showErrorMessage="1">
          <x14:formula1>
            <xm:f>'[כרטיס פרוייקט סדנא התפתחותית.xlsx]תשובות 1'!#REF!</xm:f>
          </x14:formula1>
          <xm:sqref>B11:I11</xm:sqref>
        </x14:dataValidation>
        <x14:dataValidation type="list" allowBlank="1" showInputMessage="1" showErrorMessage="1">
          <x14:formula1>
            <xm:f>'[כרטיס פרוייקט סדנא התפתחותית.xlsx]תשובות 2'!#REF!</xm:f>
          </x14:formula1>
          <xm:sqref>B15</xm:sqref>
        </x14:dataValidation>
        <x14:dataValidation type="list" errorStyle="information" allowBlank="1" showInputMessage="1" showErrorMessage="1">
          <x14:formula1>
            <xm:f>'[כרטיס פרוייקט סדנא התפתחותית.xlsx]תשובות 2'!#REF!</xm:f>
          </x14:formula1>
          <xm:sqref>B26:I26</xm:sqref>
        </x14:dataValidation>
        <x14:dataValidation type="list" allowBlank="1" showInputMessage="1" showErrorMessage="1">
          <x14:formula1>
            <xm:f>'[כרטיס פרוייקט סדנא התפתחותית.xlsx]תשובות 2'!#REF!</xm:f>
          </x14:formula1>
          <xm:sqref>C28:D32</xm:sqref>
        </x14:dataValidation>
        <x14:dataValidation type="list" allowBlank="1" showInputMessage="1" showErrorMessage="1">
          <x14:formula1>
            <xm:f>'[כרטיס פרוייקט סדנא התפתחותית.xlsx]תשובות 2'!#REF!</xm:f>
          </x14:formula1>
          <xm:sqref>H46:H49</xm:sqref>
        </x14:dataValidation>
        <x14:dataValidation type="list" allowBlank="1" showInputMessage="1" showErrorMessage="1">
          <x14:formula1>
            <xm:f>'[כרטיס פרוייקט סדנא התפתחותית.xlsx]תשובות 2'!#REF!</xm:f>
          </x14:formula1>
          <xm:sqref>A46:A49</xm:sqref>
        </x14:dataValidation>
        <x14:dataValidation type="list" allowBlank="1" showInputMessage="1" showErrorMessage="1">
          <x14:formula1>
            <xm:f>'[כרטיס פרוייקט סדנא התפתחותית.xlsx]תשובות 2'!#REF!</xm:f>
          </x14:formula1>
          <xm:sqref>B37:B38 B72</xm:sqref>
        </x14:dataValidation>
        <x14:dataValidation type="list" allowBlank="1" showInputMessage="1" showErrorMessage="1">
          <x14:formula1>
            <xm:f>'[כרטיס פרוייקט סדנא התפתחותית.xlsx]תשובות 2'!#REF!</xm:f>
          </x14:formula1>
          <xm:sqref>B34</xm:sqref>
        </x14:dataValidation>
        <x14:dataValidation type="list" allowBlank="1" showInputMessage="1" showErrorMessage="1">
          <x14:formula1>
            <xm:f>'[כרטיס פרוייקט סדנא התפתחותית.xlsx]תשובות 2'!#REF!</xm:f>
          </x14:formula1>
          <xm:sqref>B33</xm:sqref>
        </x14:dataValidation>
        <x14:dataValidation type="list" allowBlank="1" showInputMessage="1" showErrorMessage="1">
          <x14:formula1>
            <xm:f>'[כרטיס פרוייקט סדנא התפתחותית.xlsx]תשובות 2'!#REF!</xm:f>
          </x14:formula1>
          <xm:sqref>A31:A32</xm:sqref>
        </x14:dataValidation>
        <x14:dataValidation type="list" allowBlank="1" showInputMessage="1" showErrorMessage="1">
          <x14:formula1>
            <xm:f>'[כרטיס פרוייקט סדנא התפתחותית.xlsx]תשובות 2'!#REF!</xm:f>
          </x14:formula1>
          <xm:sqref>H28:H31</xm:sqref>
        </x14:dataValidation>
        <x14:dataValidation type="list" allowBlank="1" showInputMessage="1" showErrorMessage="1">
          <x14:formula1>
            <xm:f>'[כרטיס פרוייקט סדנא התפתחותית.xlsx]תשובות 2'!#REF!</xm:f>
          </x14:formula1>
          <xm:sqref>E28:E32</xm:sqref>
        </x14:dataValidation>
        <x14:dataValidation type="list" allowBlank="1" showInputMessage="1" showErrorMessage="1">
          <x14:formula1>
            <xm:f>'[כרטיס פרוייקט סדנא התפתחותית.xlsx]תשובות 2'!#REF!</xm:f>
          </x14:formula1>
          <xm:sqref>B28:B32</xm:sqref>
        </x14:dataValidation>
        <x14:dataValidation type="list" allowBlank="1" showInputMessage="1" showErrorMessage="1">
          <x14:formula1>
            <xm:f>'[כרטיס פרוייקט סדנא התפתחותית.xlsx]תשובות 2'!#REF!</xm:f>
          </x14:formula1>
          <xm:sqref>A28:A30</xm:sqref>
        </x14:dataValidation>
        <x14:dataValidation type="list" allowBlank="1" showInputMessage="1" showErrorMessage="1">
          <x14:formula1>
            <xm:f>'[כרטיס פרוייקט סדנא התפתחותית.xlsx]תשובות 2'!#REF!</xm:f>
          </x14:formula1>
          <xm:sqref>B21</xm:sqref>
        </x14:dataValidation>
        <x14:dataValidation type="list" allowBlank="1" showInputMessage="1" showErrorMessage="1">
          <x14:formula1>
            <xm:f>'[כרטיס פרוייקט סדנא התפתחותית.xlsx]תשובות 2'!#REF!</xm:f>
          </x14:formula1>
          <xm:sqref>B18:B20</xm:sqref>
        </x14:dataValidation>
        <x14:dataValidation type="list" allowBlank="1" showInputMessage="1" showErrorMessage="1">
          <x14:formula1>
            <xm:f>'[כרטיס פרוייקט סדנא התפתחותית.xlsx]תשובות 1'!#REF!</xm:f>
          </x14:formula1>
          <xm:sqref>B14</xm:sqref>
        </x14:dataValidation>
        <x14:dataValidation type="list" allowBlank="1" showInputMessage="1" showErrorMessage="1">
          <x14:formula1>
            <xm:f>'[כרטיס פרוייקט סדנא התפתחותית.xlsx]תשובות 1'!#REF!</xm:f>
          </x14:formula1>
          <xm:sqref>B10</xm:sqref>
        </x14:dataValidation>
        <x14:dataValidation type="list" allowBlank="1" showInputMessage="1" showErrorMessage="1">
          <x14:formula1>
            <xm:f>'[כרטיס פרוייקט סדנא התפתחותית.xlsx]תשובות 1'!#REF!</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G36"/>
  <sheetViews>
    <sheetView rightToLeft="1" topLeftCell="A19" workbookViewId="0">
      <selection activeCell="A36" sqref="A36:D36"/>
    </sheetView>
  </sheetViews>
  <sheetFormatPr defaultRowHeight="14.25" x14ac:dyDescent="0.2"/>
  <sheetData>
    <row r="1" spans="1:1" x14ac:dyDescent="0.2">
      <c r="A1" s="93" t="s">
        <v>1</v>
      </c>
    </row>
    <row r="2" spans="1:1" x14ac:dyDescent="0.2">
      <c r="A2" s="93" t="s">
        <v>2</v>
      </c>
    </row>
    <row r="4" spans="1:1" ht="15.75" x14ac:dyDescent="0.2">
      <c r="A4" s="1" t="s">
        <v>577</v>
      </c>
    </row>
    <row r="5" spans="1:1" ht="17.25" x14ac:dyDescent="0.2">
      <c r="A5" s="2" t="s">
        <v>576</v>
      </c>
    </row>
    <row r="6" spans="1:1" ht="17.25" x14ac:dyDescent="0.2">
      <c r="A6" s="2" t="s">
        <v>575</v>
      </c>
    </row>
    <row r="7" spans="1:1" ht="17.25" x14ac:dyDescent="0.2">
      <c r="A7" s="2" t="s">
        <v>574</v>
      </c>
    </row>
    <row r="8" spans="1:1" ht="15" x14ac:dyDescent="0.2">
      <c r="A8" s="1" t="s">
        <v>578</v>
      </c>
    </row>
    <row r="9" spans="1:1" ht="15" x14ac:dyDescent="0.2">
      <c r="A9" s="1" t="s">
        <v>5</v>
      </c>
    </row>
    <row r="10" spans="1:1" ht="15" x14ac:dyDescent="0.2">
      <c r="A10" s="1" t="s">
        <v>6</v>
      </c>
    </row>
    <row r="11" spans="1:1" ht="15" x14ac:dyDescent="0.2">
      <c r="A11" s="1" t="s">
        <v>7</v>
      </c>
    </row>
    <row r="12" spans="1:1" ht="15" x14ac:dyDescent="0.2">
      <c r="A12" s="1" t="s">
        <v>622</v>
      </c>
    </row>
    <row r="13" spans="1:1" ht="15" x14ac:dyDescent="0.2">
      <c r="A13" s="1" t="s">
        <v>8</v>
      </c>
    </row>
    <row r="14" spans="1:1" ht="15" x14ac:dyDescent="0.2">
      <c r="A14" s="1" t="s">
        <v>9</v>
      </c>
    </row>
    <row r="15" spans="1:1" ht="15" x14ac:dyDescent="0.2">
      <c r="A15" s="1" t="s">
        <v>10</v>
      </c>
    </row>
    <row r="16" spans="1:1" ht="15" x14ac:dyDescent="0.2">
      <c r="A16" s="1" t="s">
        <v>11</v>
      </c>
    </row>
    <row r="17" spans="1:7" ht="15" x14ac:dyDescent="0.2">
      <c r="A17" s="1" t="s">
        <v>12</v>
      </c>
    </row>
    <row r="18" spans="1:7" ht="15" x14ac:dyDescent="0.2">
      <c r="A18" s="1" t="s">
        <v>13</v>
      </c>
    </row>
    <row r="19" spans="1:7" ht="15" x14ac:dyDescent="0.2">
      <c r="A19" s="1" t="s">
        <v>14</v>
      </c>
    </row>
    <row r="20" spans="1:7" ht="15" x14ac:dyDescent="0.2">
      <c r="A20" s="1" t="s">
        <v>15</v>
      </c>
    </row>
    <row r="21" spans="1:7" ht="15" x14ac:dyDescent="0.2">
      <c r="A21" s="1" t="s">
        <v>16</v>
      </c>
    </row>
    <row r="22" spans="1:7" ht="15" x14ac:dyDescent="0.2">
      <c r="A22" s="1" t="s">
        <v>17</v>
      </c>
    </row>
    <row r="23" spans="1:7" ht="15" x14ac:dyDescent="0.2">
      <c r="A23" s="1" t="s">
        <v>18</v>
      </c>
    </row>
    <row r="24" spans="1:7" ht="15" x14ac:dyDescent="0.2">
      <c r="A24" s="1" t="s">
        <v>19</v>
      </c>
    </row>
    <row r="25" spans="1:7" ht="15" x14ac:dyDescent="0.2">
      <c r="A25" s="1" t="s">
        <v>20</v>
      </c>
    </row>
    <row r="26" spans="1:7" ht="17.25" x14ac:dyDescent="0.2">
      <c r="A26" s="1" t="s">
        <v>21</v>
      </c>
      <c r="E26" t="s">
        <v>32</v>
      </c>
      <c r="G26" s="6"/>
    </row>
    <row r="27" spans="1:7" ht="17.25" x14ac:dyDescent="0.2">
      <c r="A27" s="1" t="s">
        <v>22</v>
      </c>
      <c r="E27" t="s">
        <v>33</v>
      </c>
      <c r="G27" s="6"/>
    </row>
    <row r="28" spans="1:7" ht="17.25" x14ac:dyDescent="0.2">
      <c r="A28" s="1" t="s">
        <v>23</v>
      </c>
      <c r="E28" t="s">
        <v>34</v>
      </c>
      <c r="G28" s="6"/>
    </row>
    <row r="29" spans="1:7" ht="15" x14ac:dyDescent="0.2">
      <c r="A29" s="1" t="s">
        <v>24</v>
      </c>
    </row>
    <row r="30" spans="1:7" ht="15" x14ac:dyDescent="0.2">
      <c r="A30" s="1" t="s">
        <v>25</v>
      </c>
    </row>
    <row r="31" spans="1:7" ht="15" x14ac:dyDescent="0.2">
      <c r="A31" s="1" t="s">
        <v>555</v>
      </c>
    </row>
    <row r="32" spans="1:7" ht="15" x14ac:dyDescent="0.2">
      <c r="A32" s="92" t="s">
        <v>28</v>
      </c>
    </row>
    <row r="33" spans="1:4" ht="15" x14ac:dyDescent="0.2">
      <c r="A33" s="92" t="s">
        <v>29</v>
      </c>
    </row>
    <row r="34" spans="1:4" ht="15" x14ac:dyDescent="0.2">
      <c r="A34" s="92" t="s">
        <v>30</v>
      </c>
    </row>
    <row r="35" spans="1:4" ht="15" x14ac:dyDescent="0.2">
      <c r="A35" s="92" t="s">
        <v>484</v>
      </c>
    </row>
    <row r="36" spans="1:4" ht="15.75" x14ac:dyDescent="0.2">
      <c r="A36" s="98" t="s">
        <v>596</v>
      </c>
      <c r="B36" s="93" t="s">
        <v>597</v>
      </c>
      <c r="C36" s="99" t="s">
        <v>599</v>
      </c>
      <c r="D36" s="93" t="s">
        <v>598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S63"/>
  <sheetViews>
    <sheetView rightToLeft="1" topLeftCell="A29" workbookViewId="0">
      <selection activeCell="A30" sqref="A30"/>
    </sheetView>
  </sheetViews>
  <sheetFormatPr defaultRowHeight="14.25" x14ac:dyDescent="0.2"/>
  <cols>
    <col min="1" max="1" width="48.875" bestFit="1" customWidth="1"/>
    <col min="2" max="3" width="15.25" customWidth="1"/>
    <col min="5" max="5" width="15.375" style="7" customWidth="1"/>
    <col min="7" max="7" width="11.125" customWidth="1"/>
  </cols>
  <sheetData>
    <row r="1" spans="1:6" ht="17.25" x14ac:dyDescent="0.2">
      <c r="A1" s="3" t="s">
        <v>648</v>
      </c>
    </row>
    <row r="2" spans="1:6" ht="17.25" x14ac:dyDescent="0.2">
      <c r="A2" s="3" t="s">
        <v>39</v>
      </c>
      <c r="F2" s="7"/>
    </row>
    <row r="3" spans="1:6" ht="17.25" x14ac:dyDescent="0.2">
      <c r="A3" s="3" t="s">
        <v>594</v>
      </c>
    </row>
    <row r="4" spans="1:6" x14ac:dyDescent="0.2">
      <c r="A4" s="8" t="s">
        <v>623</v>
      </c>
      <c r="F4" s="7"/>
    </row>
    <row r="5" spans="1:6" x14ac:dyDescent="0.2">
      <c r="A5" s="8" t="s">
        <v>595</v>
      </c>
      <c r="B5" s="7"/>
      <c r="C5" s="7"/>
      <c r="D5" s="7"/>
      <c r="F5" s="7"/>
    </row>
    <row r="6" spans="1:6" x14ac:dyDescent="0.2">
      <c r="A6" s="8" t="s">
        <v>624</v>
      </c>
    </row>
    <row r="7" spans="1:6" ht="42.75" x14ac:dyDescent="0.2">
      <c r="A7" s="8" t="s">
        <v>593</v>
      </c>
    </row>
    <row r="8" spans="1:6" x14ac:dyDescent="0.2">
      <c r="A8" s="8" t="s">
        <v>626</v>
      </c>
    </row>
    <row r="9" spans="1:6" x14ac:dyDescent="0.2">
      <c r="A9" s="8" t="s">
        <v>627</v>
      </c>
    </row>
    <row r="10" spans="1:6" x14ac:dyDescent="0.2">
      <c r="A10" s="8" t="s">
        <v>628</v>
      </c>
    </row>
    <row r="11" spans="1:6" x14ac:dyDescent="0.2">
      <c r="A11" s="8" t="s">
        <v>649</v>
      </c>
    </row>
    <row r="12" spans="1:6" x14ac:dyDescent="0.2">
      <c r="A12" s="8" t="s">
        <v>625</v>
      </c>
    </row>
    <row r="13" spans="1:6" x14ac:dyDescent="0.2">
      <c r="A13" s="8" t="s">
        <v>629</v>
      </c>
    </row>
    <row r="14" spans="1:6" x14ac:dyDescent="0.2">
      <c r="A14" s="8" t="s">
        <v>40</v>
      </c>
    </row>
    <row r="15" spans="1:6" x14ac:dyDescent="0.2">
      <c r="A15" s="9" t="s">
        <v>71</v>
      </c>
    </row>
    <row r="16" spans="1:6" ht="15" thickBot="1" x14ac:dyDescent="0.25"/>
    <row r="17" spans="1:2" ht="45" x14ac:dyDescent="0.2">
      <c r="A17" s="11" t="s">
        <v>630</v>
      </c>
    </row>
    <row r="18" spans="1:2" ht="45" x14ac:dyDescent="0.2">
      <c r="A18" s="12" t="s">
        <v>631</v>
      </c>
    </row>
    <row r="19" spans="1:2" ht="45" x14ac:dyDescent="0.2">
      <c r="A19" s="10" t="s">
        <v>650</v>
      </c>
    </row>
    <row r="20" spans="1:2" ht="45" x14ac:dyDescent="0.2">
      <c r="A20" s="10" t="s">
        <v>45</v>
      </c>
    </row>
    <row r="21" spans="1:2" ht="60" x14ac:dyDescent="0.2">
      <c r="A21" s="12" t="s">
        <v>46</v>
      </c>
    </row>
    <row r="22" spans="1:2" ht="45" x14ac:dyDescent="0.2">
      <c r="A22" s="12" t="s">
        <v>651</v>
      </c>
    </row>
    <row r="23" spans="1:2" ht="60" x14ac:dyDescent="0.2">
      <c r="A23" s="12" t="s">
        <v>632</v>
      </c>
    </row>
    <row r="27" spans="1:2" ht="74.25" customHeight="1" thickBot="1" x14ac:dyDescent="0.25">
      <c r="A27" s="13" t="s">
        <v>633</v>
      </c>
      <c r="B27" s="14"/>
    </row>
    <row r="28" spans="1:2" ht="254.25" customHeight="1" thickBot="1" x14ac:dyDescent="0.25">
      <c r="A28" s="13" t="s">
        <v>634</v>
      </c>
      <c r="B28" s="15"/>
    </row>
    <row r="29" spans="1:2" ht="119.25" customHeight="1" thickBot="1" x14ac:dyDescent="0.25">
      <c r="A29" s="13" t="s">
        <v>48</v>
      </c>
      <c r="B29" s="15"/>
    </row>
    <row r="30" spans="1:2" ht="74.25" customHeight="1" thickBot="1" x14ac:dyDescent="0.25">
      <c r="A30" s="13" t="s">
        <v>652</v>
      </c>
      <c r="B30" s="15"/>
    </row>
    <row r="31" spans="1:2" ht="329.25" customHeight="1" x14ac:dyDescent="0.2">
      <c r="A31" s="13" t="s">
        <v>635</v>
      </c>
      <c r="B31" s="15"/>
    </row>
    <row r="33" spans="1:19" ht="30" x14ac:dyDescent="0.3">
      <c r="A33" s="5" t="s">
        <v>52</v>
      </c>
      <c r="B33" t="s">
        <v>53</v>
      </c>
      <c r="C33" t="s">
        <v>54</v>
      </c>
      <c r="D33" t="s">
        <v>55</v>
      </c>
      <c r="E33" s="7" t="s">
        <v>56</v>
      </c>
      <c r="F33" t="s">
        <v>57</v>
      </c>
      <c r="G33" t="s">
        <v>58</v>
      </c>
      <c r="H33" t="s">
        <v>59</v>
      </c>
      <c r="I33" t="s">
        <v>60</v>
      </c>
      <c r="J33" t="s">
        <v>61</v>
      </c>
    </row>
    <row r="35" spans="1:19" ht="185.25" x14ac:dyDescent="0.2">
      <c r="B35" s="7" t="s">
        <v>66</v>
      </c>
      <c r="C35" s="7" t="s">
        <v>65</v>
      </c>
      <c r="D35" s="7" t="s">
        <v>90</v>
      </c>
      <c r="E35" s="7" t="s">
        <v>636</v>
      </c>
      <c r="F35" s="7" t="s">
        <v>637</v>
      </c>
      <c r="G35" s="7" t="s">
        <v>639</v>
      </c>
      <c r="H35" s="7" t="s">
        <v>640</v>
      </c>
      <c r="I35" s="7" t="s">
        <v>638</v>
      </c>
      <c r="J35" s="7" t="s">
        <v>641</v>
      </c>
      <c r="K35" s="7" t="s">
        <v>69</v>
      </c>
      <c r="L35" s="10" t="s">
        <v>642</v>
      </c>
      <c r="M35" s="7" t="s">
        <v>97</v>
      </c>
      <c r="N35" s="7" t="s">
        <v>643</v>
      </c>
      <c r="O35" s="7" t="s">
        <v>644</v>
      </c>
      <c r="P35" s="7" t="s">
        <v>645</v>
      </c>
      <c r="Q35" s="7" t="s">
        <v>646</v>
      </c>
      <c r="R35" s="7" t="s">
        <v>647</v>
      </c>
    </row>
    <row r="36" spans="1:19" x14ac:dyDescent="0.2">
      <c r="H36" s="7"/>
      <c r="I36" s="7"/>
      <c r="J36" s="7"/>
      <c r="K36" s="16"/>
      <c r="L36" s="16"/>
      <c r="M36" s="16"/>
      <c r="N36" s="16"/>
    </row>
    <row r="37" spans="1:19" x14ac:dyDescent="0.2">
      <c r="A37" t="s">
        <v>28</v>
      </c>
      <c r="B37" t="s">
        <v>29</v>
      </c>
      <c r="C37" t="s">
        <v>70</v>
      </c>
      <c r="D37" s="7" t="s">
        <v>71</v>
      </c>
      <c r="I37" s="7"/>
      <c r="J37" s="7"/>
      <c r="K37" s="16"/>
      <c r="L37" s="16"/>
      <c r="M37" s="16"/>
      <c r="N37" s="16"/>
    </row>
    <row r="39" spans="1:19" ht="28.5" x14ac:dyDescent="0.2">
      <c r="A39" t="s">
        <v>72</v>
      </c>
      <c r="B39" t="s">
        <v>73</v>
      </c>
      <c r="C39" t="s">
        <v>74</v>
      </c>
      <c r="D39" t="s">
        <v>75</v>
      </c>
      <c r="E39" s="7" t="s">
        <v>556</v>
      </c>
      <c r="F39" t="s">
        <v>579</v>
      </c>
    </row>
    <row r="41" spans="1:19" ht="28.5" x14ac:dyDescent="0.2">
      <c r="A41" t="s">
        <v>76</v>
      </c>
      <c r="B41" t="s">
        <v>77</v>
      </c>
      <c r="C41" t="s">
        <v>78</v>
      </c>
      <c r="D41" t="s">
        <v>79</v>
      </c>
      <c r="E41" s="7" t="s">
        <v>80</v>
      </c>
      <c r="F41" t="s">
        <v>81</v>
      </c>
      <c r="G41" t="s">
        <v>82</v>
      </c>
      <c r="H41" t="s">
        <v>83</v>
      </c>
    </row>
    <row r="42" spans="1:19" x14ac:dyDescent="0.2">
      <c r="A42" t="s">
        <v>84</v>
      </c>
      <c r="B42" t="s">
        <v>85</v>
      </c>
      <c r="C42" t="s">
        <v>86</v>
      </c>
      <c r="D42" t="s">
        <v>87</v>
      </c>
      <c r="E42" s="7" t="s">
        <v>71</v>
      </c>
    </row>
    <row r="43" spans="1:19" ht="71.25" x14ac:dyDescent="0.2">
      <c r="B43" t="s">
        <v>102</v>
      </c>
      <c r="C43" t="s">
        <v>88</v>
      </c>
      <c r="D43" t="s">
        <v>89</v>
      </c>
      <c r="E43" s="7" t="s">
        <v>90</v>
      </c>
      <c r="F43" t="s">
        <v>91</v>
      </c>
      <c r="G43" t="s">
        <v>92</v>
      </c>
      <c r="H43" t="s">
        <v>93</v>
      </c>
      <c r="I43" t="s">
        <v>94</v>
      </c>
      <c r="J43" t="s">
        <v>95</v>
      </c>
      <c r="K43" t="s">
        <v>96</v>
      </c>
      <c r="L43" t="s">
        <v>67</v>
      </c>
      <c r="M43" t="s">
        <v>97</v>
      </c>
      <c r="N43" t="s">
        <v>98</v>
      </c>
      <c r="O43" t="s">
        <v>68</v>
      </c>
      <c r="P43" t="s">
        <v>99</v>
      </c>
      <c r="Q43" t="s">
        <v>100</v>
      </c>
      <c r="R43" t="s">
        <v>101</v>
      </c>
      <c r="S43" t="s">
        <v>71</v>
      </c>
    </row>
    <row r="45" spans="1:19" ht="30" x14ac:dyDescent="0.3">
      <c r="D45" s="17"/>
      <c r="E45" s="7" t="s">
        <v>104</v>
      </c>
      <c r="F45" t="s">
        <v>105</v>
      </c>
      <c r="G45" t="s">
        <v>106</v>
      </c>
      <c r="H45" t="s">
        <v>107</v>
      </c>
      <c r="I45" t="s">
        <v>108</v>
      </c>
      <c r="J45" t="s">
        <v>109</v>
      </c>
    </row>
    <row r="46" spans="1:19" ht="17.25" x14ac:dyDescent="0.2">
      <c r="D46" s="2"/>
      <c r="E46" s="7" t="s">
        <v>111</v>
      </c>
      <c r="F46" t="s">
        <v>112</v>
      </c>
      <c r="G46" t="s">
        <v>113</v>
      </c>
      <c r="H46" t="s">
        <v>114</v>
      </c>
      <c r="I46" t="s">
        <v>115</v>
      </c>
      <c r="J46" t="s">
        <v>116</v>
      </c>
      <c r="K46" t="s">
        <v>117</v>
      </c>
    </row>
    <row r="47" spans="1:19" ht="17.25" x14ac:dyDescent="0.2">
      <c r="D47" s="6"/>
      <c r="E47" s="7" t="s">
        <v>1</v>
      </c>
      <c r="F47" t="s">
        <v>2</v>
      </c>
    </row>
    <row r="48" spans="1:19" ht="45" x14ac:dyDescent="0.2">
      <c r="A48" s="4" t="s">
        <v>122</v>
      </c>
    </row>
    <row r="49" spans="1:16" ht="30" x14ac:dyDescent="0.2">
      <c r="A49" s="4" t="s">
        <v>123</v>
      </c>
    </row>
    <row r="50" spans="1:16" ht="30" x14ac:dyDescent="0.2">
      <c r="A50" s="4" t="s">
        <v>128</v>
      </c>
    </row>
    <row r="51" spans="1:16" ht="30" x14ac:dyDescent="0.2">
      <c r="A51" s="4" t="s">
        <v>124</v>
      </c>
    </row>
    <row r="52" spans="1:16" ht="30" x14ac:dyDescent="0.2">
      <c r="A52" s="4" t="s">
        <v>125</v>
      </c>
    </row>
    <row r="53" spans="1:16" ht="30" x14ac:dyDescent="0.2">
      <c r="A53" s="4" t="s">
        <v>126</v>
      </c>
    </row>
    <row r="54" spans="1:16" ht="30" x14ac:dyDescent="0.2">
      <c r="A54" s="4" t="s">
        <v>127</v>
      </c>
    </row>
    <row r="56" spans="1:16" s="95" customFormat="1" ht="71.25" x14ac:dyDescent="0.2">
      <c r="A56" s="94" t="s">
        <v>618</v>
      </c>
      <c r="B56" s="95" t="s">
        <v>606</v>
      </c>
      <c r="C56" s="95" t="s">
        <v>605</v>
      </c>
      <c r="D56" s="94" t="s">
        <v>608</v>
      </c>
      <c r="E56" s="95" t="s">
        <v>617</v>
      </c>
      <c r="F56" s="95" t="s">
        <v>620</v>
      </c>
      <c r="G56" s="95" t="s">
        <v>616</v>
      </c>
      <c r="H56" s="95" t="s">
        <v>610</v>
      </c>
      <c r="I56" s="95" t="s">
        <v>613</v>
      </c>
      <c r="J56" s="95" t="s">
        <v>612</v>
      </c>
      <c r="K56" s="95" t="s">
        <v>615</v>
      </c>
      <c r="L56" s="95" t="s">
        <v>614</v>
      </c>
      <c r="M56" s="95" t="s">
        <v>607</v>
      </c>
      <c r="N56" s="95" t="s">
        <v>71</v>
      </c>
    </row>
    <row r="57" spans="1:16" s="95" customFormat="1" ht="71.25" x14ac:dyDescent="0.2">
      <c r="A57" s="96" t="s">
        <v>133</v>
      </c>
      <c r="B57" s="97" t="s">
        <v>135</v>
      </c>
      <c r="C57" s="95" t="s">
        <v>621</v>
      </c>
      <c r="D57" s="95" t="s">
        <v>619</v>
      </c>
      <c r="E57" s="95" t="s">
        <v>618</v>
      </c>
      <c r="F57" s="95" t="s">
        <v>606</v>
      </c>
      <c r="G57" s="95" t="s">
        <v>605</v>
      </c>
      <c r="H57" s="95" t="s">
        <v>608</v>
      </c>
      <c r="I57" s="95" t="s">
        <v>611</v>
      </c>
      <c r="J57" s="95" t="s">
        <v>610</v>
      </c>
      <c r="K57" s="95" t="s">
        <v>613</v>
      </c>
      <c r="L57" s="95" t="s">
        <v>612</v>
      </c>
      <c r="M57" s="95" t="s">
        <v>615</v>
      </c>
      <c r="N57" s="95" t="s">
        <v>609</v>
      </c>
      <c r="O57" s="95" t="s">
        <v>607</v>
      </c>
      <c r="P57" s="95" t="s">
        <v>41</v>
      </c>
    </row>
    <row r="58" spans="1:16" ht="17.25" x14ac:dyDescent="0.2">
      <c r="B58" s="6" t="s">
        <v>139</v>
      </c>
      <c r="C58" t="s">
        <v>140</v>
      </c>
    </row>
    <row r="59" spans="1:16" ht="17.25" x14ac:dyDescent="0.2">
      <c r="A59" s="2"/>
      <c r="B59" t="s">
        <v>157</v>
      </c>
      <c r="C59" t="s">
        <v>158</v>
      </c>
    </row>
    <row r="61" spans="1:16" x14ac:dyDescent="0.2">
      <c r="A61" t="s">
        <v>171</v>
      </c>
      <c r="B61" t="s">
        <v>172</v>
      </c>
      <c r="C61" t="s">
        <v>173</v>
      </c>
    </row>
    <row r="63" spans="1:16" ht="42.75" x14ac:dyDescent="0.2">
      <c r="B63" t="s">
        <v>582</v>
      </c>
      <c r="C63" t="s">
        <v>583</v>
      </c>
      <c r="D63" t="s">
        <v>584</v>
      </c>
      <c r="E63" s="7" t="s">
        <v>585</v>
      </c>
      <c r="F63" t="s">
        <v>586</v>
      </c>
      <c r="G63" t="s">
        <v>587</v>
      </c>
      <c r="H63" s="7" t="s">
        <v>588</v>
      </c>
      <c r="I63" t="s">
        <v>589</v>
      </c>
      <c r="J63" t="s">
        <v>590</v>
      </c>
      <c r="K63" t="s">
        <v>591</v>
      </c>
      <c r="L63" t="s">
        <v>71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BU295"/>
  <sheetViews>
    <sheetView rightToLeft="1" workbookViewId="0">
      <selection activeCell="A16" sqref="A16"/>
    </sheetView>
  </sheetViews>
  <sheetFormatPr defaultRowHeight="14.25" x14ac:dyDescent="0.2"/>
  <cols>
    <col min="1" max="1" width="104.875" bestFit="1" customWidth="1"/>
    <col min="2" max="2" width="29.125" customWidth="1"/>
    <col min="4" max="4" width="14.125" bestFit="1" customWidth="1"/>
    <col min="5" max="5" width="18.25" bestFit="1" customWidth="1"/>
    <col min="6" max="6" width="26.25" bestFit="1" customWidth="1"/>
    <col min="7" max="7" width="11.375" bestFit="1" customWidth="1"/>
    <col min="8" max="8" width="21.375" bestFit="1" customWidth="1"/>
    <col min="9" max="9" width="12" bestFit="1" customWidth="1"/>
    <col min="10" max="10" width="11" bestFit="1" customWidth="1"/>
    <col min="11" max="11" width="9.875" bestFit="1" customWidth="1"/>
    <col min="12" max="12" width="15.125" bestFit="1" customWidth="1"/>
    <col min="13" max="13" width="9.125" bestFit="1" customWidth="1"/>
    <col min="18" max="18" width="20" bestFit="1" customWidth="1"/>
    <col min="19" max="19" width="12.25" bestFit="1" customWidth="1"/>
    <col min="20" max="21" width="12" bestFit="1" customWidth="1"/>
    <col min="22" max="22" width="48.375" bestFit="1" customWidth="1"/>
    <col min="23" max="23" width="29.625" bestFit="1" customWidth="1"/>
    <col min="24" max="24" width="29.875" bestFit="1" customWidth="1"/>
    <col min="25" max="25" width="20.875" bestFit="1" customWidth="1"/>
    <col min="26" max="26" width="18" bestFit="1" customWidth="1"/>
    <col min="27" max="27" width="5.625" bestFit="1" customWidth="1"/>
    <col min="73" max="73" width="26.875" customWidth="1"/>
  </cols>
  <sheetData>
    <row r="1" spans="1:73" ht="204.75" x14ac:dyDescent="0.2">
      <c r="A1" s="29" t="s">
        <v>177</v>
      </c>
      <c r="B1" s="29" t="s">
        <v>470</v>
      </c>
      <c r="C1" s="29" t="s">
        <v>473</v>
      </c>
      <c r="D1" s="29" t="s">
        <v>474</v>
      </c>
      <c r="E1" s="29" t="s">
        <v>475</v>
      </c>
      <c r="F1" s="29" t="s">
        <v>0</v>
      </c>
      <c r="G1" s="29" t="s">
        <v>476</v>
      </c>
      <c r="H1" s="29" t="s">
        <v>477</v>
      </c>
      <c r="I1" s="29" t="s">
        <v>478</v>
      </c>
      <c r="J1" s="29" t="s">
        <v>4</v>
      </c>
      <c r="K1" s="29" t="s">
        <v>479</v>
      </c>
      <c r="L1" s="29" t="s">
        <v>27</v>
      </c>
      <c r="M1" s="29" t="s">
        <v>31</v>
      </c>
      <c r="N1" s="29" t="s">
        <v>35</v>
      </c>
      <c r="O1" s="29" t="s">
        <v>36</v>
      </c>
      <c r="P1" s="29" t="s">
        <v>37</v>
      </c>
      <c r="Q1" s="29" t="s">
        <v>38</v>
      </c>
      <c r="R1" s="29" t="s">
        <v>42</v>
      </c>
      <c r="S1" s="29" t="s">
        <v>43</v>
      </c>
      <c r="T1" s="29" t="s">
        <v>44</v>
      </c>
      <c r="U1" s="29" t="s">
        <v>44</v>
      </c>
      <c r="V1" s="29" t="s">
        <v>47</v>
      </c>
      <c r="W1" s="29" t="s">
        <v>49</v>
      </c>
      <c r="X1" s="29" t="s">
        <v>50</v>
      </c>
      <c r="Y1" s="29" t="s">
        <v>166</v>
      </c>
      <c r="Z1" s="29" t="s">
        <v>51</v>
      </c>
      <c r="AA1" s="29" t="s">
        <v>167</v>
      </c>
      <c r="AB1" s="29" t="s">
        <v>168</v>
      </c>
      <c r="AC1" s="29" t="s">
        <v>62</v>
      </c>
      <c r="AD1" s="29" t="s">
        <v>63</v>
      </c>
      <c r="AE1" s="29" t="s">
        <v>64</v>
      </c>
      <c r="AF1" s="28" t="s">
        <v>103</v>
      </c>
      <c r="AG1" s="28" t="s">
        <v>110</v>
      </c>
      <c r="AH1" s="28" t="s">
        <v>175</v>
      </c>
      <c r="AI1" s="28" t="s">
        <v>118</v>
      </c>
      <c r="AJ1" s="28" t="s">
        <v>119</v>
      </c>
      <c r="AK1" s="28" t="s">
        <v>480</v>
      </c>
      <c r="AL1" s="28" t="s">
        <v>120</v>
      </c>
      <c r="AM1" s="28" t="s">
        <v>481</v>
      </c>
      <c r="AN1" s="28" t="s">
        <v>121</v>
      </c>
      <c r="AO1" s="29" t="s">
        <v>169</v>
      </c>
      <c r="AP1" s="29" t="s">
        <v>170</v>
      </c>
      <c r="AQ1" s="29" t="s">
        <v>134</v>
      </c>
      <c r="AR1" s="29" t="s">
        <v>136</v>
      </c>
      <c r="AS1" s="29" t="s">
        <v>130</v>
      </c>
      <c r="AT1" s="371" t="s">
        <v>137</v>
      </c>
      <c r="AU1" s="371"/>
      <c r="AV1" s="371"/>
      <c r="AW1" s="371"/>
      <c r="AX1" s="371"/>
      <c r="AY1" s="29" t="s">
        <v>131</v>
      </c>
      <c r="AZ1" s="29" t="s">
        <v>132</v>
      </c>
      <c r="BA1" s="28" t="s">
        <v>138</v>
      </c>
      <c r="BB1" s="28" t="s">
        <v>482</v>
      </c>
      <c r="BC1" s="29" t="s">
        <v>141</v>
      </c>
      <c r="BD1" s="29" t="s">
        <v>142</v>
      </c>
      <c r="BE1" s="29" t="s">
        <v>143</v>
      </c>
      <c r="BF1" s="29" t="s">
        <v>144</v>
      </c>
      <c r="BG1" s="29" t="s">
        <v>145</v>
      </c>
      <c r="BH1" s="29" t="s">
        <v>146</v>
      </c>
      <c r="BI1" s="29" t="s">
        <v>147</v>
      </c>
      <c r="BJ1" s="29" t="s">
        <v>148</v>
      </c>
      <c r="BK1" s="29" t="s">
        <v>149</v>
      </c>
      <c r="BL1" s="29" t="s">
        <v>152</v>
      </c>
      <c r="BM1" s="29" t="s">
        <v>153</v>
      </c>
      <c r="BN1" s="29" t="s">
        <v>154</v>
      </c>
      <c r="BO1" s="29" t="s">
        <v>155</v>
      </c>
      <c r="BP1" s="29" t="s">
        <v>156</v>
      </c>
      <c r="BQ1" s="30" t="s">
        <v>147</v>
      </c>
      <c r="BR1" s="30" t="s">
        <v>159</v>
      </c>
      <c r="BS1" s="28" t="s">
        <v>161</v>
      </c>
      <c r="BT1" s="28" t="s">
        <v>160</v>
      </c>
      <c r="BU1" s="28" t="s">
        <v>483</v>
      </c>
    </row>
    <row r="2" spans="1:73" ht="15" customHeight="1" thickBot="1" x14ac:dyDescent="0.25">
      <c r="A2" t="s">
        <v>178</v>
      </c>
      <c r="B2" s="31">
        <v>2210159</v>
      </c>
      <c r="AS2" s="32"/>
      <c r="AY2" s="32"/>
      <c r="AZ2" s="32"/>
    </row>
    <row r="3" spans="1:73" ht="15" thickBot="1" x14ac:dyDescent="0.25">
      <c r="A3" t="s">
        <v>179</v>
      </c>
      <c r="B3" s="23">
        <v>2230029</v>
      </c>
    </row>
    <row r="4" spans="1:73" ht="15" thickBot="1" x14ac:dyDescent="0.25">
      <c r="A4" t="s">
        <v>180</v>
      </c>
      <c r="B4" s="23">
        <v>1010011</v>
      </c>
    </row>
    <row r="5" spans="1:73" ht="15" thickBot="1" x14ac:dyDescent="0.25">
      <c r="A5" t="s">
        <v>181</v>
      </c>
      <c r="B5" s="23">
        <v>3330051</v>
      </c>
    </row>
    <row r="6" spans="1:73" ht="15" thickBot="1" x14ac:dyDescent="0.25">
      <c r="A6" t="s">
        <v>182</v>
      </c>
      <c r="B6" s="23">
        <v>2230093</v>
      </c>
    </row>
    <row r="7" spans="1:73" ht="15" thickBot="1" x14ac:dyDescent="0.25">
      <c r="A7" s="18" t="s">
        <v>183</v>
      </c>
      <c r="B7" s="23">
        <v>122300616</v>
      </c>
    </row>
    <row r="8" spans="1:73" ht="15" thickBot="1" x14ac:dyDescent="0.25">
      <c r="A8" t="s">
        <v>184</v>
      </c>
      <c r="B8" s="23">
        <v>2220288</v>
      </c>
    </row>
    <row r="9" spans="1:73" ht="15" thickBot="1" x14ac:dyDescent="0.25">
      <c r="A9" t="s">
        <v>185</v>
      </c>
      <c r="B9" s="23">
        <v>3310047</v>
      </c>
    </row>
    <row r="10" spans="1:73" ht="15" thickBot="1" x14ac:dyDescent="0.25">
      <c r="A10" t="s">
        <v>186</v>
      </c>
      <c r="B10" s="23">
        <v>3310075</v>
      </c>
    </row>
    <row r="11" spans="1:73" ht="15" thickBot="1" x14ac:dyDescent="0.25">
      <c r="A11" t="s">
        <v>187</v>
      </c>
      <c r="B11" s="23">
        <v>3330044</v>
      </c>
    </row>
    <row r="12" spans="1:73" ht="15" thickBot="1" x14ac:dyDescent="0.25">
      <c r="A12" t="s">
        <v>188</v>
      </c>
      <c r="B12" s="23">
        <v>3310045</v>
      </c>
    </row>
    <row r="13" spans="1:73" ht="15" thickBot="1" x14ac:dyDescent="0.25">
      <c r="A13" t="s">
        <v>189</v>
      </c>
      <c r="B13" s="23">
        <v>5510058</v>
      </c>
    </row>
    <row r="14" spans="1:73" ht="15" thickBot="1" x14ac:dyDescent="0.25">
      <c r="A14" t="s">
        <v>190</v>
      </c>
      <c r="B14" s="23">
        <v>3320234</v>
      </c>
    </row>
    <row r="15" spans="1:73" ht="15" thickBot="1" x14ac:dyDescent="0.25">
      <c r="A15" t="s">
        <v>191</v>
      </c>
      <c r="B15" s="23">
        <v>1110106</v>
      </c>
    </row>
    <row r="16" spans="1:73" ht="15" thickBot="1" x14ac:dyDescent="0.25">
      <c r="A16" t="s">
        <v>192</v>
      </c>
      <c r="B16" s="23">
        <v>1110107</v>
      </c>
    </row>
    <row r="17" spans="1:2" ht="15" thickBot="1" x14ac:dyDescent="0.25">
      <c r="A17" t="s">
        <v>193</v>
      </c>
      <c r="B17" s="23">
        <v>1110108</v>
      </c>
    </row>
    <row r="18" spans="1:2" ht="15" thickBot="1" x14ac:dyDescent="0.25">
      <c r="A18" t="s">
        <v>194</v>
      </c>
      <c r="B18" s="23">
        <v>122101377</v>
      </c>
    </row>
    <row r="19" spans="1:2" ht="15" thickBot="1" x14ac:dyDescent="0.25">
      <c r="A19" t="s">
        <v>195</v>
      </c>
      <c r="B19" s="23">
        <v>3310027</v>
      </c>
    </row>
    <row r="20" spans="1:2" ht="15" thickBot="1" x14ac:dyDescent="0.25">
      <c r="A20" s="18" t="s">
        <v>196</v>
      </c>
      <c r="B20" s="23">
        <v>133300658</v>
      </c>
    </row>
    <row r="21" spans="1:2" ht="15" thickBot="1" x14ac:dyDescent="0.25">
      <c r="A21" t="s">
        <v>197</v>
      </c>
      <c r="B21" s="23">
        <v>2210258</v>
      </c>
    </row>
    <row r="22" spans="1:2" ht="15" thickBot="1" x14ac:dyDescent="0.25">
      <c r="A22" t="s">
        <v>198</v>
      </c>
      <c r="B22" s="23">
        <v>2290329</v>
      </c>
    </row>
    <row r="23" spans="1:2" ht="15" thickBot="1" x14ac:dyDescent="0.25">
      <c r="A23" t="s">
        <v>199</v>
      </c>
      <c r="B23" s="23">
        <v>2220154</v>
      </c>
    </row>
    <row r="24" spans="1:2" ht="15" thickBot="1" x14ac:dyDescent="0.25">
      <c r="A24" t="s">
        <v>200</v>
      </c>
      <c r="B24" s="23">
        <v>4410170</v>
      </c>
    </row>
    <row r="25" spans="1:2" ht="15" thickBot="1" x14ac:dyDescent="0.25">
      <c r="A25" t="s">
        <v>201</v>
      </c>
      <c r="B25" s="23">
        <v>2210036</v>
      </c>
    </row>
    <row r="26" spans="1:2" ht="15" thickBot="1" x14ac:dyDescent="0.25">
      <c r="A26" t="s">
        <v>202</v>
      </c>
      <c r="B26" s="23">
        <v>2210169</v>
      </c>
    </row>
    <row r="27" spans="1:2" ht="15" thickBot="1" x14ac:dyDescent="0.25">
      <c r="A27" t="s">
        <v>203</v>
      </c>
      <c r="B27" s="23">
        <v>2230019</v>
      </c>
    </row>
    <row r="28" spans="1:2" ht="15" thickBot="1" x14ac:dyDescent="0.25">
      <c r="A28" t="s">
        <v>204</v>
      </c>
      <c r="B28" s="23">
        <v>3310041</v>
      </c>
    </row>
    <row r="29" spans="1:2" ht="15" thickBot="1" x14ac:dyDescent="0.25">
      <c r="A29" t="s">
        <v>205</v>
      </c>
      <c r="B29" s="23">
        <v>3310040</v>
      </c>
    </row>
    <row r="30" spans="1:2" ht="15" thickBot="1" x14ac:dyDescent="0.25">
      <c r="A30" t="s">
        <v>206</v>
      </c>
      <c r="B30" s="23">
        <v>2210069</v>
      </c>
    </row>
    <row r="31" spans="1:2" ht="43.5" thickBot="1" x14ac:dyDescent="0.25">
      <c r="A31" s="19" t="s">
        <v>207</v>
      </c>
      <c r="B31" s="23" t="s">
        <v>471</v>
      </c>
    </row>
    <row r="32" spans="1:2" ht="15" thickBot="1" x14ac:dyDescent="0.25">
      <c r="A32" t="s">
        <v>208</v>
      </c>
      <c r="B32" s="23">
        <v>4410330</v>
      </c>
    </row>
    <row r="33" spans="1:2" ht="15" thickBot="1" x14ac:dyDescent="0.25">
      <c r="A33" t="s">
        <v>209</v>
      </c>
      <c r="B33" s="23">
        <v>110500634</v>
      </c>
    </row>
    <row r="34" spans="1:2" ht="15" thickBot="1" x14ac:dyDescent="0.25">
      <c r="A34" t="s">
        <v>210</v>
      </c>
      <c r="B34" s="23">
        <v>126301131</v>
      </c>
    </row>
    <row r="35" spans="1:2" ht="15" thickBot="1" x14ac:dyDescent="0.25">
      <c r="A35" s="19" t="s">
        <v>211</v>
      </c>
      <c r="B35" s="23">
        <v>2220313</v>
      </c>
    </row>
    <row r="36" spans="1:2" ht="15" thickBot="1" x14ac:dyDescent="0.25">
      <c r="A36" s="19" t="s">
        <v>212</v>
      </c>
      <c r="B36" s="23">
        <v>3330025</v>
      </c>
    </row>
    <row r="37" spans="1:2" ht="15" thickBot="1" x14ac:dyDescent="0.25">
      <c r="A37" t="s">
        <v>213</v>
      </c>
      <c r="B37" s="23">
        <v>155200635</v>
      </c>
    </row>
    <row r="38" spans="1:2" ht="15" thickBot="1" x14ac:dyDescent="0.25">
      <c r="A38" t="s">
        <v>214</v>
      </c>
      <c r="B38" s="23">
        <v>122301102</v>
      </c>
    </row>
    <row r="39" spans="1:2" ht="15" thickBot="1" x14ac:dyDescent="0.25">
      <c r="A39" t="s">
        <v>215</v>
      </c>
      <c r="B39" s="23">
        <v>2280242</v>
      </c>
    </row>
    <row r="40" spans="1:2" ht="15" thickBot="1" x14ac:dyDescent="0.25">
      <c r="A40" t="s">
        <v>216</v>
      </c>
      <c r="B40" s="23">
        <v>2260241</v>
      </c>
    </row>
    <row r="41" spans="1:2" ht="15" thickBot="1" x14ac:dyDescent="0.25">
      <c r="A41" t="s">
        <v>217</v>
      </c>
      <c r="B41" s="23">
        <v>2220289</v>
      </c>
    </row>
    <row r="42" spans="1:2" ht="15" thickBot="1" x14ac:dyDescent="0.25">
      <c r="A42" t="s">
        <v>218</v>
      </c>
      <c r="B42" s="23">
        <v>1010014</v>
      </c>
    </row>
    <row r="43" spans="1:2" ht="15" thickBot="1" x14ac:dyDescent="0.25">
      <c r="A43" t="s">
        <v>219</v>
      </c>
      <c r="B43" s="23">
        <v>122300622</v>
      </c>
    </row>
    <row r="44" spans="1:2" ht="15" thickBot="1" x14ac:dyDescent="0.25">
      <c r="A44" t="s">
        <v>220</v>
      </c>
      <c r="B44" s="23">
        <v>122300621</v>
      </c>
    </row>
    <row r="45" spans="1:2" ht="15" thickBot="1" x14ac:dyDescent="0.25">
      <c r="A45" t="s">
        <v>221</v>
      </c>
      <c r="B45" s="23">
        <v>2220263</v>
      </c>
    </row>
    <row r="46" spans="1:2" ht="15" thickBot="1" x14ac:dyDescent="0.25">
      <c r="A46" t="s">
        <v>222</v>
      </c>
      <c r="B46" s="23">
        <v>126301138</v>
      </c>
    </row>
    <row r="47" spans="1:2" ht="15" thickBot="1" x14ac:dyDescent="0.25">
      <c r="A47" t="s">
        <v>223</v>
      </c>
      <c r="B47" s="23">
        <v>3310066</v>
      </c>
    </row>
    <row r="48" spans="1:2" ht="15" thickBot="1" x14ac:dyDescent="0.25">
      <c r="A48" t="s">
        <v>224</v>
      </c>
      <c r="B48" s="23">
        <v>1040126</v>
      </c>
    </row>
    <row r="49" spans="1:2" ht="15" thickBot="1" x14ac:dyDescent="0.25">
      <c r="A49" t="s">
        <v>225</v>
      </c>
      <c r="B49" s="23">
        <v>2210035</v>
      </c>
    </row>
    <row r="50" spans="1:2" ht="15" thickBot="1" x14ac:dyDescent="0.25">
      <c r="A50" t="s">
        <v>226</v>
      </c>
      <c r="B50" s="23">
        <v>2210267</v>
      </c>
    </row>
    <row r="51" spans="1:2" ht="15" thickBot="1" x14ac:dyDescent="0.25">
      <c r="A51" t="s">
        <v>227</v>
      </c>
      <c r="B51" s="24">
        <v>122101397</v>
      </c>
    </row>
    <row r="52" spans="1:2" ht="15" thickBot="1" x14ac:dyDescent="0.25">
      <c r="A52" t="s">
        <v>228</v>
      </c>
      <c r="B52" s="24">
        <v>122101398</v>
      </c>
    </row>
    <row r="53" spans="1:2" ht="15" thickBot="1" x14ac:dyDescent="0.25">
      <c r="A53" t="s">
        <v>229</v>
      </c>
      <c r="B53" s="23">
        <v>2230020</v>
      </c>
    </row>
    <row r="54" spans="1:2" ht="15" thickBot="1" x14ac:dyDescent="0.25">
      <c r="A54" t="s">
        <v>230</v>
      </c>
      <c r="B54" s="23">
        <v>2280239</v>
      </c>
    </row>
    <row r="55" spans="1:2" ht="15" thickBot="1" x14ac:dyDescent="0.25">
      <c r="A55" t="s">
        <v>231</v>
      </c>
      <c r="B55" s="23">
        <v>4410334</v>
      </c>
    </row>
    <row r="56" spans="1:2" ht="15" thickBot="1" x14ac:dyDescent="0.25">
      <c r="A56" t="s">
        <v>232</v>
      </c>
      <c r="B56" s="23">
        <v>2210089</v>
      </c>
    </row>
    <row r="57" spans="1:2" ht="15" thickBot="1" x14ac:dyDescent="0.25">
      <c r="A57" t="s">
        <v>233</v>
      </c>
      <c r="B57" s="23">
        <v>3330022</v>
      </c>
    </row>
    <row r="58" spans="1:2" ht="15" thickBot="1" x14ac:dyDescent="0.25">
      <c r="A58" t="s">
        <v>234</v>
      </c>
      <c r="B58" s="23">
        <v>2210056</v>
      </c>
    </row>
    <row r="59" spans="1:2" ht="15" thickBot="1" x14ac:dyDescent="0.25">
      <c r="A59" t="s">
        <v>235</v>
      </c>
      <c r="B59" s="23">
        <v>122900608</v>
      </c>
    </row>
    <row r="60" spans="1:2" ht="15" thickBot="1" x14ac:dyDescent="0.25">
      <c r="A60" t="s">
        <v>236</v>
      </c>
      <c r="B60" s="23">
        <v>2290061</v>
      </c>
    </row>
    <row r="61" spans="1:2" ht="15" thickBot="1" x14ac:dyDescent="0.25">
      <c r="A61" t="s">
        <v>237</v>
      </c>
      <c r="B61" s="23">
        <v>122901098</v>
      </c>
    </row>
    <row r="62" spans="1:2" ht="15" thickBot="1" x14ac:dyDescent="0.25">
      <c r="A62" t="s">
        <v>238</v>
      </c>
      <c r="B62" s="23">
        <v>122901097</v>
      </c>
    </row>
    <row r="63" spans="1:2" ht="15" thickBot="1" x14ac:dyDescent="0.25">
      <c r="A63" t="s">
        <v>239</v>
      </c>
      <c r="B63" s="23">
        <v>122900607</v>
      </c>
    </row>
    <row r="64" spans="1:2" ht="15" thickBot="1" x14ac:dyDescent="0.25">
      <c r="A64" t="s">
        <v>240</v>
      </c>
      <c r="B64" s="23">
        <v>2210024</v>
      </c>
    </row>
    <row r="65" spans="1:2" ht="15" thickBot="1" x14ac:dyDescent="0.25">
      <c r="A65" t="s">
        <v>241</v>
      </c>
      <c r="B65" s="23">
        <v>3310046</v>
      </c>
    </row>
    <row r="66" spans="1:2" ht="15" thickBot="1" x14ac:dyDescent="0.25">
      <c r="A66" t="s">
        <v>242</v>
      </c>
      <c r="B66" s="23">
        <v>2260062</v>
      </c>
    </row>
    <row r="67" spans="1:2" ht="15" thickBot="1" x14ac:dyDescent="0.25">
      <c r="A67" t="s">
        <v>243</v>
      </c>
      <c r="B67" s="23">
        <v>1040142</v>
      </c>
    </row>
    <row r="68" spans="1:2" ht="15" thickBot="1" x14ac:dyDescent="0.25">
      <c r="A68" t="s">
        <v>244</v>
      </c>
      <c r="B68" s="23">
        <v>1080248</v>
      </c>
    </row>
    <row r="69" spans="1:2" ht="15" thickBot="1" x14ac:dyDescent="0.25">
      <c r="A69" t="s">
        <v>245</v>
      </c>
      <c r="B69" s="23">
        <v>1080260</v>
      </c>
    </row>
    <row r="70" spans="1:2" ht="15" thickBot="1" x14ac:dyDescent="0.25">
      <c r="A70" t="s">
        <v>246</v>
      </c>
      <c r="B70" s="23">
        <v>1080259</v>
      </c>
    </row>
    <row r="71" spans="1:2" ht="15" thickBot="1" x14ac:dyDescent="0.25">
      <c r="A71" t="s">
        <v>247</v>
      </c>
      <c r="B71" s="23">
        <v>1080261</v>
      </c>
    </row>
    <row r="72" spans="1:2" ht="15" thickBot="1" x14ac:dyDescent="0.25">
      <c r="A72" s="18" t="s">
        <v>248</v>
      </c>
      <c r="B72" s="23">
        <v>1080144</v>
      </c>
    </row>
    <row r="73" spans="1:2" ht="15" thickBot="1" x14ac:dyDescent="0.25">
      <c r="A73" t="s">
        <v>249</v>
      </c>
      <c r="B73" s="23">
        <v>2210270</v>
      </c>
    </row>
    <row r="74" spans="1:2" ht="15" thickBot="1" x14ac:dyDescent="0.25">
      <c r="A74" t="s">
        <v>250</v>
      </c>
      <c r="B74" s="23">
        <v>1040127</v>
      </c>
    </row>
    <row r="75" spans="1:2" ht="15" thickBot="1" x14ac:dyDescent="0.25">
      <c r="A75" t="s">
        <v>251</v>
      </c>
      <c r="B75" s="23">
        <v>1040127</v>
      </c>
    </row>
    <row r="76" spans="1:2" ht="15" thickBot="1" x14ac:dyDescent="0.25">
      <c r="A76" t="s">
        <v>252</v>
      </c>
      <c r="B76" s="23">
        <v>110900680</v>
      </c>
    </row>
    <row r="77" spans="1:2" ht="15" thickBot="1" x14ac:dyDescent="0.25">
      <c r="A77" t="s">
        <v>253</v>
      </c>
      <c r="B77" s="23">
        <v>155200693</v>
      </c>
    </row>
    <row r="78" spans="1:2" ht="15" thickBot="1" x14ac:dyDescent="0.25">
      <c r="A78" t="s">
        <v>254</v>
      </c>
      <c r="B78" s="25">
        <v>1210300682</v>
      </c>
    </row>
    <row r="79" spans="1:2" ht="15" thickBot="1" x14ac:dyDescent="0.25">
      <c r="A79" t="s">
        <v>255</v>
      </c>
      <c r="B79" s="23">
        <v>2270224</v>
      </c>
    </row>
    <row r="80" spans="1:2" ht="15" thickBot="1" x14ac:dyDescent="0.25">
      <c r="A80" t="s">
        <v>256</v>
      </c>
      <c r="B80" s="23">
        <v>1010282</v>
      </c>
    </row>
    <row r="81" spans="1:2" ht="15" thickBot="1" x14ac:dyDescent="0.25">
      <c r="A81" t="s">
        <v>257</v>
      </c>
      <c r="B81" s="23">
        <v>3310076</v>
      </c>
    </row>
    <row r="82" spans="1:2" ht="15" thickBot="1" x14ac:dyDescent="0.25">
      <c r="A82" t="s">
        <v>258</v>
      </c>
      <c r="B82" s="23">
        <v>110301091</v>
      </c>
    </row>
    <row r="83" spans="1:2" ht="15" thickBot="1" x14ac:dyDescent="0.25">
      <c r="A83" t="s">
        <v>259</v>
      </c>
      <c r="B83" s="23">
        <v>110301092</v>
      </c>
    </row>
    <row r="84" spans="1:2" ht="15" thickBot="1" x14ac:dyDescent="0.25">
      <c r="A84" t="s">
        <v>260</v>
      </c>
      <c r="B84" s="23">
        <v>110301093</v>
      </c>
    </row>
    <row r="85" spans="1:2" ht="15" thickBot="1" x14ac:dyDescent="0.25">
      <c r="A85" t="s">
        <v>261</v>
      </c>
      <c r="B85" s="23">
        <v>1040305</v>
      </c>
    </row>
    <row r="86" spans="1:2" ht="15" thickBot="1" x14ac:dyDescent="0.25">
      <c r="A86" t="s">
        <v>262</v>
      </c>
      <c r="B86" s="23">
        <v>110101214</v>
      </c>
    </row>
    <row r="87" spans="1:2" ht="15" thickBot="1" x14ac:dyDescent="0.25">
      <c r="A87" t="s">
        <v>263</v>
      </c>
      <c r="B87" s="23">
        <v>110101213</v>
      </c>
    </row>
    <row r="88" spans="1:2" ht="15" thickBot="1" x14ac:dyDescent="0.25">
      <c r="A88" t="s">
        <v>264</v>
      </c>
      <c r="B88" s="26">
        <v>110100644</v>
      </c>
    </row>
    <row r="89" spans="1:2" ht="15" thickBot="1" x14ac:dyDescent="0.25">
      <c r="A89" t="s">
        <v>265</v>
      </c>
      <c r="B89" s="23">
        <v>110100632</v>
      </c>
    </row>
    <row r="90" spans="1:2" ht="15" thickBot="1" x14ac:dyDescent="0.25">
      <c r="A90" t="s">
        <v>266</v>
      </c>
      <c r="B90" s="23">
        <v>2290320</v>
      </c>
    </row>
    <row r="91" spans="1:2" ht="15" thickBot="1" x14ac:dyDescent="0.25">
      <c r="A91" t="s">
        <v>266</v>
      </c>
      <c r="B91" s="23">
        <v>2290301</v>
      </c>
    </row>
    <row r="92" spans="1:2" ht="15" thickBot="1" x14ac:dyDescent="0.25">
      <c r="A92" t="s">
        <v>267</v>
      </c>
      <c r="B92" s="23">
        <v>122200505</v>
      </c>
    </row>
    <row r="93" spans="1:2" ht="15" thickBot="1" x14ac:dyDescent="0.25">
      <c r="A93" t="s">
        <v>267</v>
      </c>
      <c r="B93" s="27">
        <v>122200505</v>
      </c>
    </row>
    <row r="94" spans="1:2" ht="15" thickBot="1" x14ac:dyDescent="0.25">
      <c r="A94" t="s">
        <v>268</v>
      </c>
      <c r="B94" s="26">
        <v>110100671</v>
      </c>
    </row>
    <row r="95" spans="1:2" ht="15" thickBot="1" x14ac:dyDescent="0.25">
      <c r="A95" t="s">
        <v>269</v>
      </c>
      <c r="B95" s="26">
        <v>1010443</v>
      </c>
    </row>
    <row r="96" spans="1:2" ht="15" thickBot="1" x14ac:dyDescent="0.25">
      <c r="A96" t="s">
        <v>270</v>
      </c>
      <c r="B96" s="26">
        <v>2210050</v>
      </c>
    </row>
    <row r="97" spans="1:2" ht="15" thickBot="1" x14ac:dyDescent="0.25">
      <c r="A97" t="s">
        <v>271</v>
      </c>
      <c r="B97" s="26">
        <v>122700696</v>
      </c>
    </row>
    <row r="98" spans="1:2" ht="15" thickBot="1" x14ac:dyDescent="0.25">
      <c r="A98" t="s">
        <v>272</v>
      </c>
      <c r="B98" s="23">
        <v>2210073</v>
      </c>
    </row>
    <row r="99" spans="1:2" ht="15" thickBot="1" x14ac:dyDescent="0.25">
      <c r="A99" t="s">
        <v>273</v>
      </c>
      <c r="B99" s="26">
        <v>2220294</v>
      </c>
    </row>
    <row r="100" spans="1:2" ht="15" thickBot="1" x14ac:dyDescent="0.25">
      <c r="A100" s="18" t="s">
        <v>274</v>
      </c>
      <c r="B100" s="23">
        <v>5530275</v>
      </c>
    </row>
    <row r="101" spans="1:2" ht="15" thickBot="1" x14ac:dyDescent="0.25">
      <c r="A101" t="s">
        <v>275</v>
      </c>
      <c r="B101" s="23">
        <v>122300603</v>
      </c>
    </row>
    <row r="102" spans="1:2" ht="15" thickBot="1" x14ac:dyDescent="0.25">
      <c r="A102" t="s">
        <v>276</v>
      </c>
      <c r="B102" s="23">
        <v>2230054</v>
      </c>
    </row>
    <row r="103" spans="1:2" ht="15" thickBot="1" x14ac:dyDescent="0.25">
      <c r="A103" t="s">
        <v>277</v>
      </c>
      <c r="B103" s="23">
        <v>1040307</v>
      </c>
    </row>
    <row r="104" spans="1:2" ht="15" thickBot="1" x14ac:dyDescent="0.25">
      <c r="A104" t="s">
        <v>278</v>
      </c>
      <c r="B104" s="23">
        <v>1110104</v>
      </c>
    </row>
    <row r="105" spans="1:2" ht="15" thickBot="1" x14ac:dyDescent="0.25">
      <c r="A105" t="s">
        <v>279</v>
      </c>
      <c r="B105" s="23">
        <v>1010078</v>
      </c>
    </row>
    <row r="106" spans="1:2" ht="15" thickBot="1" x14ac:dyDescent="0.25">
      <c r="A106" t="s">
        <v>280</v>
      </c>
      <c r="B106" s="26">
        <v>1010079</v>
      </c>
    </row>
    <row r="107" spans="1:2" ht="15" thickBot="1" x14ac:dyDescent="0.25">
      <c r="A107" t="s">
        <v>281</v>
      </c>
      <c r="B107" s="23">
        <v>1010007</v>
      </c>
    </row>
    <row r="108" spans="1:2" ht="15" thickBot="1" x14ac:dyDescent="0.25">
      <c r="A108" t="s">
        <v>282</v>
      </c>
      <c r="B108" s="26">
        <v>1010431</v>
      </c>
    </row>
    <row r="109" spans="1:2" ht="15" thickBot="1" x14ac:dyDescent="0.25">
      <c r="A109" t="s">
        <v>283</v>
      </c>
      <c r="B109" s="26">
        <v>1010430</v>
      </c>
    </row>
    <row r="110" spans="1:2" ht="15" thickBot="1" x14ac:dyDescent="0.25">
      <c r="A110" t="s">
        <v>284</v>
      </c>
      <c r="B110" s="26">
        <v>1010081</v>
      </c>
    </row>
    <row r="111" spans="1:2" ht="15" thickBot="1" x14ac:dyDescent="0.25">
      <c r="A111" t="s">
        <v>285</v>
      </c>
      <c r="B111" s="23">
        <v>1010081</v>
      </c>
    </row>
    <row r="112" spans="1:2" ht="15" thickBot="1" x14ac:dyDescent="0.25">
      <c r="A112" t="s">
        <v>286</v>
      </c>
      <c r="B112" s="23">
        <v>1010006</v>
      </c>
    </row>
    <row r="113" spans="1:2" ht="15" thickBot="1" x14ac:dyDescent="0.25">
      <c r="A113" t="s">
        <v>287</v>
      </c>
      <c r="B113" s="23">
        <v>1010444</v>
      </c>
    </row>
    <row r="114" spans="1:2" ht="15" thickBot="1" x14ac:dyDescent="0.25">
      <c r="A114" t="s">
        <v>288</v>
      </c>
      <c r="B114" s="23">
        <v>1010005</v>
      </c>
    </row>
    <row r="115" spans="1:2" ht="15" thickBot="1" x14ac:dyDescent="0.25">
      <c r="A115" t="s">
        <v>289</v>
      </c>
      <c r="B115" s="23">
        <v>110100703</v>
      </c>
    </row>
    <row r="116" spans="1:2" ht="15" thickBot="1" x14ac:dyDescent="0.25">
      <c r="A116" t="s">
        <v>290</v>
      </c>
      <c r="B116" s="23">
        <v>1010080</v>
      </c>
    </row>
    <row r="117" spans="1:2" ht="15" thickBot="1" x14ac:dyDescent="0.25">
      <c r="A117" t="s">
        <v>291</v>
      </c>
      <c r="B117" s="26">
        <v>110100704</v>
      </c>
    </row>
    <row r="118" spans="1:2" ht="15" thickBot="1" x14ac:dyDescent="0.25">
      <c r="A118" t="s">
        <v>292</v>
      </c>
      <c r="B118" s="26">
        <v>110100705</v>
      </c>
    </row>
    <row r="119" spans="1:2" ht="15" thickBot="1" x14ac:dyDescent="0.25">
      <c r="A119" t="s">
        <v>293</v>
      </c>
      <c r="B119" s="23">
        <v>1010008</v>
      </c>
    </row>
    <row r="120" spans="1:2" ht="15" thickBot="1" x14ac:dyDescent="0.25">
      <c r="A120" t="s">
        <v>294</v>
      </c>
      <c r="B120" s="26">
        <v>1010432</v>
      </c>
    </row>
    <row r="121" spans="1:2" ht="15" thickBot="1" x14ac:dyDescent="0.25">
      <c r="A121" t="s">
        <v>295</v>
      </c>
      <c r="B121" s="26">
        <v>1010433</v>
      </c>
    </row>
    <row r="122" spans="1:2" ht="15" thickBot="1" x14ac:dyDescent="0.25">
      <c r="A122" t="s">
        <v>296</v>
      </c>
      <c r="B122" s="26">
        <v>1010434</v>
      </c>
    </row>
    <row r="123" spans="1:2" ht="15" thickBot="1" x14ac:dyDescent="0.25">
      <c r="A123" t="s">
        <v>297</v>
      </c>
      <c r="B123" s="26">
        <v>1010435</v>
      </c>
    </row>
    <row r="124" spans="1:2" ht="15" thickBot="1" x14ac:dyDescent="0.25">
      <c r="A124" t="s">
        <v>298</v>
      </c>
      <c r="B124" s="26">
        <v>1020083</v>
      </c>
    </row>
    <row r="125" spans="1:2" ht="15" thickBot="1" x14ac:dyDescent="0.25">
      <c r="A125" t="s">
        <v>299</v>
      </c>
      <c r="B125" s="26">
        <v>1010442</v>
      </c>
    </row>
    <row r="126" spans="1:2" ht="15" thickBot="1" x14ac:dyDescent="0.25">
      <c r="A126" t="s">
        <v>300</v>
      </c>
      <c r="B126" s="23">
        <v>1010101</v>
      </c>
    </row>
    <row r="127" spans="1:2" ht="15" thickBot="1" x14ac:dyDescent="0.25">
      <c r="A127" t="s">
        <v>301</v>
      </c>
      <c r="B127" s="23">
        <v>1010445</v>
      </c>
    </row>
    <row r="128" spans="1:2" ht="15" thickBot="1" x14ac:dyDescent="0.25">
      <c r="A128" t="s">
        <v>302</v>
      </c>
      <c r="B128" s="23">
        <v>1010446</v>
      </c>
    </row>
    <row r="129" spans="1:2" ht="15" thickBot="1" x14ac:dyDescent="0.25">
      <c r="A129" t="s">
        <v>303</v>
      </c>
      <c r="B129" s="23">
        <v>1010447</v>
      </c>
    </row>
    <row r="130" spans="1:2" ht="15" thickBot="1" x14ac:dyDescent="0.25">
      <c r="A130" t="s">
        <v>304</v>
      </c>
      <c r="B130" s="23">
        <v>1010448</v>
      </c>
    </row>
    <row r="131" spans="1:2" ht="15" thickBot="1" x14ac:dyDescent="0.25">
      <c r="A131" t="s">
        <v>305</v>
      </c>
      <c r="B131" s="23">
        <v>110100706</v>
      </c>
    </row>
    <row r="132" spans="1:2" ht="15" thickBot="1" x14ac:dyDescent="0.25">
      <c r="A132" t="s">
        <v>306</v>
      </c>
      <c r="B132" s="23">
        <v>110100707</v>
      </c>
    </row>
    <row r="133" spans="1:2" ht="15" thickBot="1" x14ac:dyDescent="0.25">
      <c r="A133" t="s">
        <v>307</v>
      </c>
      <c r="B133" s="23">
        <v>110100708</v>
      </c>
    </row>
    <row r="134" spans="1:2" ht="15" thickBot="1" x14ac:dyDescent="0.25">
      <c r="A134" t="s">
        <v>308</v>
      </c>
      <c r="B134" s="23">
        <v>4410230</v>
      </c>
    </row>
    <row r="135" spans="1:2" ht="15" thickBot="1" x14ac:dyDescent="0.25">
      <c r="A135" t="s">
        <v>309</v>
      </c>
      <c r="B135" s="23">
        <v>1040119</v>
      </c>
    </row>
    <row r="136" spans="1:2" ht="15" thickBot="1" x14ac:dyDescent="0.25">
      <c r="A136" t="s">
        <v>310</v>
      </c>
      <c r="B136" s="23">
        <v>3330023</v>
      </c>
    </row>
    <row r="137" spans="1:2" ht="15" thickBot="1" x14ac:dyDescent="0.25">
      <c r="A137" t="s">
        <v>311</v>
      </c>
      <c r="B137" s="23">
        <v>1040105</v>
      </c>
    </row>
    <row r="138" spans="1:2" ht="15" thickBot="1" x14ac:dyDescent="0.25">
      <c r="A138" t="s">
        <v>312</v>
      </c>
      <c r="B138" s="23">
        <v>122100539</v>
      </c>
    </row>
    <row r="139" spans="1:2" ht="15" thickBot="1" x14ac:dyDescent="0.25">
      <c r="A139" t="s">
        <v>313</v>
      </c>
      <c r="B139" s="23">
        <v>1020276</v>
      </c>
    </row>
    <row r="140" spans="1:2" ht="15" thickBot="1" x14ac:dyDescent="0.25">
      <c r="A140" t="s">
        <v>314</v>
      </c>
      <c r="B140" s="23">
        <v>1010238</v>
      </c>
    </row>
    <row r="141" spans="1:2" ht="15" thickBot="1" x14ac:dyDescent="0.25">
      <c r="A141" t="s">
        <v>315</v>
      </c>
      <c r="B141" s="23">
        <v>110900678</v>
      </c>
    </row>
    <row r="142" spans="1:2" ht="15" thickBot="1" x14ac:dyDescent="0.25">
      <c r="A142" t="s">
        <v>316</v>
      </c>
      <c r="B142" s="26">
        <v>110801118</v>
      </c>
    </row>
    <row r="143" spans="1:2" ht="15" thickBot="1" x14ac:dyDescent="0.25">
      <c r="A143" t="s">
        <v>317</v>
      </c>
      <c r="B143" s="26">
        <v>155200542</v>
      </c>
    </row>
    <row r="144" spans="1:2" ht="15" thickBot="1" x14ac:dyDescent="0.25">
      <c r="A144" t="s">
        <v>318</v>
      </c>
      <c r="B144" s="23">
        <v>1050121</v>
      </c>
    </row>
    <row r="145" spans="1:2" ht="15" thickBot="1" x14ac:dyDescent="0.25">
      <c r="A145" t="s">
        <v>319</v>
      </c>
      <c r="B145" s="23">
        <v>2230264</v>
      </c>
    </row>
    <row r="146" spans="1:2" ht="15" thickBot="1" x14ac:dyDescent="0.25">
      <c r="A146" t="s">
        <v>320</v>
      </c>
      <c r="B146" s="23">
        <v>3310043</v>
      </c>
    </row>
    <row r="147" spans="1:2" ht="15" thickBot="1" x14ac:dyDescent="0.25">
      <c r="A147" s="18" t="s">
        <v>321</v>
      </c>
      <c r="B147" s="23">
        <v>2230157</v>
      </c>
    </row>
    <row r="148" spans="1:2" ht="15" thickBot="1" x14ac:dyDescent="0.25">
      <c r="A148" t="s">
        <v>322</v>
      </c>
      <c r="B148" s="26">
        <v>1090065</v>
      </c>
    </row>
    <row r="149" spans="1:2" ht="15" thickBot="1" x14ac:dyDescent="0.25">
      <c r="A149" t="s">
        <v>323</v>
      </c>
      <c r="B149" s="26">
        <v>110401243</v>
      </c>
    </row>
    <row r="150" spans="1:2" ht="15" thickBot="1" x14ac:dyDescent="0.25">
      <c r="A150" t="s">
        <v>324</v>
      </c>
      <c r="B150" s="23">
        <v>2230318</v>
      </c>
    </row>
    <row r="151" spans="1:2" ht="15" thickBot="1" x14ac:dyDescent="0.25">
      <c r="A151" t="s">
        <v>325</v>
      </c>
      <c r="B151" s="23">
        <v>2260072</v>
      </c>
    </row>
    <row r="152" spans="1:2" ht="15" thickBot="1" x14ac:dyDescent="0.25">
      <c r="A152" s="20" t="s">
        <v>326</v>
      </c>
      <c r="B152" s="23">
        <v>122600507</v>
      </c>
    </row>
    <row r="153" spans="1:2" ht="15" thickBot="1" x14ac:dyDescent="0.25">
      <c r="A153" t="s">
        <v>327</v>
      </c>
      <c r="B153" s="23">
        <v>122600508</v>
      </c>
    </row>
    <row r="154" spans="1:2" ht="15" thickBot="1" x14ac:dyDescent="0.25">
      <c r="A154" t="s">
        <v>328</v>
      </c>
      <c r="B154" s="23">
        <v>122600506</v>
      </c>
    </row>
    <row r="155" spans="1:2" ht="15" thickBot="1" x14ac:dyDescent="0.25">
      <c r="A155" t="s">
        <v>329</v>
      </c>
      <c r="B155" s="23">
        <v>2260153</v>
      </c>
    </row>
    <row r="156" spans="1:2" ht="15" thickBot="1" x14ac:dyDescent="0.25">
      <c r="A156" t="s">
        <v>330</v>
      </c>
      <c r="B156" s="26">
        <v>1010002</v>
      </c>
    </row>
    <row r="157" spans="1:2" ht="15" thickBot="1" x14ac:dyDescent="0.25">
      <c r="A157" t="s">
        <v>331</v>
      </c>
      <c r="B157" s="26">
        <v>1010001</v>
      </c>
    </row>
    <row r="158" spans="1:2" ht="15" thickBot="1" x14ac:dyDescent="0.25">
      <c r="A158" t="s">
        <v>332</v>
      </c>
      <c r="B158" s="23">
        <v>110100633</v>
      </c>
    </row>
    <row r="159" spans="1:2" ht="15" thickBot="1" x14ac:dyDescent="0.25">
      <c r="A159" t="s">
        <v>333</v>
      </c>
      <c r="B159" s="23">
        <v>110100645</v>
      </c>
    </row>
    <row r="160" spans="1:2" ht="15" thickBot="1" x14ac:dyDescent="0.25">
      <c r="A160" t="s">
        <v>334</v>
      </c>
      <c r="B160" s="23">
        <v>1050213</v>
      </c>
    </row>
    <row r="161" spans="1:2" ht="15" thickBot="1" x14ac:dyDescent="0.25">
      <c r="A161" t="s">
        <v>335</v>
      </c>
      <c r="B161" s="23">
        <v>2280028</v>
      </c>
    </row>
    <row r="162" spans="1:2" ht="15" thickBot="1" x14ac:dyDescent="0.25">
      <c r="A162" t="s">
        <v>336</v>
      </c>
      <c r="B162" s="23">
        <v>2280302</v>
      </c>
    </row>
    <row r="163" spans="1:2" ht="15" thickBot="1" x14ac:dyDescent="0.25">
      <c r="A163" t="s">
        <v>337</v>
      </c>
      <c r="B163" s="23">
        <v>2280090</v>
      </c>
    </row>
    <row r="164" spans="1:2" ht="15" thickBot="1" x14ac:dyDescent="0.25">
      <c r="A164" t="s">
        <v>338</v>
      </c>
      <c r="B164" s="23">
        <v>1010299</v>
      </c>
    </row>
    <row r="165" spans="1:2" ht="15" thickBot="1" x14ac:dyDescent="0.25">
      <c r="A165" t="s">
        <v>339</v>
      </c>
      <c r="B165" s="23">
        <v>122600659</v>
      </c>
    </row>
    <row r="166" spans="1:2" ht="15" thickBot="1" x14ac:dyDescent="0.25">
      <c r="A166" t="s">
        <v>340</v>
      </c>
      <c r="B166" s="23">
        <v>4410110</v>
      </c>
    </row>
    <row r="167" spans="1:2" ht="15" thickBot="1" x14ac:dyDescent="0.25">
      <c r="A167" t="s">
        <v>341</v>
      </c>
      <c r="B167" s="23">
        <v>1010300</v>
      </c>
    </row>
    <row r="168" spans="1:2" ht="15" thickBot="1" x14ac:dyDescent="0.25">
      <c r="A168" t="s">
        <v>342</v>
      </c>
      <c r="B168" s="23">
        <v>4410116</v>
      </c>
    </row>
    <row r="169" spans="1:2" ht="15" thickBot="1" x14ac:dyDescent="0.25">
      <c r="A169" t="s">
        <v>343</v>
      </c>
      <c r="B169" s="23">
        <v>2210321</v>
      </c>
    </row>
    <row r="170" spans="1:2" ht="15" thickBot="1" x14ac:dyDescent="0.25">
      <c r="A170" t="s">
        <v>344</v>
      </c>
      <c r="B170" s="23">
        <v>1030122</v>
      </c>
    </row>
    <row r="171" spans="1:2" ht="15" thickBot="1" x14ac:dyDescent="0.25">
      <c r="A171" t="s">
        <v>345</v>
      </c>
      <c r="B171" s="23">
        <v>1040335</v>
      </c>
    </row>
    <row r="172" spans="1:2" ht="15" thickBot="1" x14ac:dyDescent="0.25">
      <c r="A172" t="s">
        <v>346</v>
      </c>
      <c r="B172" s="23">
        <v>1010085</v>
      </c>
    </row>
    <row r="173" spans="1:2" ht="15" thickBot="1" x14ac:dyDescent="0.25">
      <c r="A173" t="s">
        <v>347</v>
      </c>
      <c r="B173" s="23">
        <v>1010087</v>
      </c>
    </row>
    <row r="174" spans="1:2" ht="15" thickBot="1" x14ac:dyDescent="0.25">
      <c r="A174" t="s">
        <v>348</v>
      </c>
      <c r="B174" s="23">
        <v>1010009</v>
      </c>
    </row>
    <row r="175" spans="1:2" ht="15" thickBot="1" x14ac:dyDescent="0.25">
      <c r="A175" t="s">
        <v>349</v>
      </c>
      <c r="B175" s="23">
        <v>1010295</v>
      </c>
    </row>
    <row r="176" spans="1:2" ht="15" thickBot="1" x14ac:dyDescent="0.25">
      <c r="A176" t="s">
        <v>350</v>
      </c>
      <c r="B176" s="23">
        <v>2220274</v>
      </c>
    </row>
    <row r="177" spans="1:2" ht="15" thickBot="1" x14ac:dyDescent="0.25">
      <c r="A177" t="s">
        <v>351</v>
      </c>
      <c r="B177" s="23">
        <v>1010117</v>
      </c>
    </row>
    <row r="178" spans="1:2" ht="15" thickBot="1" x14ac:dyDescent="0.25">
      <c r="A178" t="s">
        <v>352</v>
      </c>
      <c r="B178" s="23">
        <v>1010296</v>
      </c>
    </row>
    <row r="179" spans="1:2" ht="15" thickBot="1" x14ac:dyDescent="0.25">
      <c r="A179" t="s">
        <v>353</v>
      </c>
      <c r="B179" s="23">
        <v>2220118</v>
      </c>
    </row>
    <row r="180" spans="1:2" ht="15" thickBot="1" x14ac:dyDescent="0.25">
      <c r="A180" t="s">
        <v>354</v>
      </c>
      <c r="B180" s="23">
        <v>2230189</v>
      </c>
    </row>
    <row r="181" spans="1:2" ht="15" thickBot="1" x14ac:dyDescent="0.25">
      <c r="A181" t="s">
        <v>355</v>
      </c>
      <c r="B181" s="23">
        <v>2260010</v>
      </c>
    </row>
    <row r="182" spans="1:2" ht="15" thickBot="1" x14ac:dyDescent="0.25">
      <c r="A182" t="s">
        <v>356</v>
      </c>
      <c r="B182" s="23">
        <v>4410113</v>
      </c>
    </row>
    <row r="183" spans="1:2" ht="57.75" thickBot="1" x14ac:dyDescent="0.25">
      <c r="A183" t="s">
        <v>357</v>
      </c>
      <c r="B183" s="23" t="s">
        <v>472</v>
      </c>
    </row>
    <row r="184" spans="1:2" ht="15" thickBot="1" x14ac:dyDescent="0.25">
      <c r="A184" t="s">
        <v>358</v>
      </c>
      <c r="B184" s="23">
        <v>1080458</v>
      </c>
    </row>
    <row r="185" spans="1:2" ht="15" thickBot="1" x14ac:dyDescent="0.25">
      <c r="A185" t="s">
        <v>359</v>
      </c>
      <c r="B185" s="23">
        <v>1080459</v>
      </c>
    </row>
    <row r="186" spans="1:2" ht="15" thickBot="1" x14ac:dyDescent="0.25">
      <c r="A186" t="s">
        <v>360</v>
      </c>
      <c r="B186" s="23">
        <v>1080460</v>
      </c>
    </row>
    <row r="187" spans="1:2" ht="15" thickBot="1" x14ac:dyDescent="0.25">
      <c r="A187" t="s">
        <v>361</v>
      </c>
      <c r="B187" s="23">
        <v>2260337</v>
      </c>
    </row>
    <row r="188" spans="1:2" ht="15" thickBot="1" x14ac:dyDescent="0.25">
      <c r="A188" t="s">
        <v>362</v>
      </c>
      <c r="B188" s="23">
        <v>4410231</v>
      </c>
    </row>
    <row r="189" spans="1:2" ht="15" thickBot="1" x14ac:dyDescent="0.25">
      <c r="A189" t="s">
        <v>363</v>
      </c>
      <c r="B189" s="26">
        <v>133101233</v>
      </c>
    </row>
    <row r="190" spans="1:2" ht="15" thickBot="1" x14ac:dyDescent="0.25">
      <c r="A190" t="s">
        <v>364</v>
      </c>
      <c r="B190" s="23">
        <v>2220160</v>
      </c>
    </row>
    <row r="191" spans="1:2" ht="15" thickBot="1" x14ac:dyDescent="0.25">
      <c r="A191" t="s">
        <v>365</v>
      </c>
      <c r="B191" s="23">
        <v>4410214</v>
      </c>
    </row>
    <row r="192" spans="1:2" ht="15" thickBot="1" x14ac:dyDescent="0.25">
      <c r="A192" t="s">
        <v>366</v>
      </c>
      <c r="B192" s="26">
        <v>1040333</v>
      </c>
    </row>
    <row r="193" spans="1:2" ht="15" thickBot="1" x14ac:dyDescent="0.25">
      <c r="A193" t="s">
        <v>367</v>
      </c>
      <c r="B193" s="23">
        <v>110400650</v>
      </c>
    </row>
    <row r="194" spans="1:2" ht="15" thickBot="1" x14ac:dyDescent="0.25">
      <c r="A194" t="s">
        <v>368</v>
      </c>
      <c r="B194" s="23">
        <v>110400597</v>
      </c>
    </row>
    <row r="195" spans="1:2" ht="15" thickBot="1" x14ac:dyDescent="0.25">
      <c r="A195" t="s">
        <v>369</v>
      </c>
      <c r="B195" s="26">
        <v>4410316</v>
      </c>
    </row>
    <row r="196" spans="1:2" ht="15" thickBot="1" x14ac:dyDescent="0.25">
      <c r="A196" t="s">
        <v>370</v>
      </c>
      <c r="B196" s="23">
        <v>4410317</v>
      </c>
    </row>
    <row r="197" spans="1:2" ht="15" thickBot="1" x14ac:dyDescent="0.25">
      <c r="A197" t="s">
        <v>371</v>
      </c>
      <c r="B197" s="23">
        <v>4410149</v>
      </c>
    </row>
    <row r="198" spans="1:2" ht="15" thickBot="1" x14ac:dyDescent="0.25">
      <c r="A198" t="s">
        <v>372</v>
      </c>
      <c r="B198" s="23">
        <v>1010297</v>
      </c>
    </row>
    <row r="199" spans="1:2" ht="15" thickBot="1" x14ac:dyDescent="0.25">
      <c r="A199" t="s">
        <v>373</v>
      </c>
      <c r="B199" s="23">
        <v>1010298</v>
      </c>
    </row>
    <row r="200" spans="1:2" ht="15" thickBot="1" x14ac:dyDescent="0.25">
      <c r="A200" t="s">
        <v>374</v>
      </c>
      <c r="B200" s="23">
        <v>2210155</v>
      </c>
    </row>
    <row r="201" spans="1:2" ht="15" thickBot="1" x14ac:dyDescent="0.25">
      <c r="A201" t="s">
        <v>375</v>
      </c>
      <c r="B201" s="23">
        <v>3310055</v>
      </c>
    </row>
    <row r="202" spans="1:2" ht="15" thickBot="1" x14ac:dyDescent="0.25">
      <c r="A202" t="s">
        <v>376</v>
      </c>
      <c r="B202" s="23">
        <v>2210251</v>
      </c>
    </row>
    <row r="203" spans="1:2" ht="15" thickBot="1" x14ac:dyDescent="0.25">
      <c r="A203" t="s">
        <v>377</v>
      </c>
      <c r="B203" s="23">
        <v>2210254</v>
      </c>
    </row>
    <row r="204" spans="1:2" ht="15" thickBot="1" x14ac:dyDescent="0.25">
      <c r="A204" t="s">
        <v>378</v>
      </c>
      <c r="B204" s="23">
        <v>155200695</v>
      </c>
    </row>
    <row r="205" spans="1:2" ht="15" thickBot="1" x14ac:dyDescent="0.25">
      <c r="A205" t="s">
        <v>379</v>
      </c>
      <c r="B205" s="23">
        <v>2210039</v>
      </c>
    </row>
    <row r="206" spans="1:2" ht="15" thickBot="1" x14ac:dyDescent="0.25">
      <c r="A206" t="s">
        <v>380</v>
      </c>
      <c r="B206" s="23">
        <v>2210255</v>
      </c>
    </row>
    <row r="207" spans="1:2" ht="15" thickBot="1" x14ac:dyDescent="0.25">
      <c r="A207" t="s">
        <v>381</v>
      </c>
      <c r="B207" s="23">
        <v>2210245</v>
      </c>
    </row>
    <row r="208" spans="1:2" ht="15" thickBot="1" x14ac:dyDescent="0.25">
      <c r="A208" t="s">
        <v>382</v>
      </c>
      <c r="B208" s="23">
        <v>1080252</v>
      </c>
    </row>
    <row r="209" spans="1:2" ht="15" thickBot="1" x14ac:dyDescent="0.25">
      <c r="A209" t="s">
        <v>383</v>
      </c>
      <c r="B209" s="23">
        <v>5530232</v>
      </c>
    </row>
    <row r="210" spans="1:2" ht="15" thickBot="1" x14ac:dyDescent="0.25">
      <c r="A210" t="s">
        <v>384</v>
      </c>
      <c r="B210" s="23">
        <v>122100541</v>
      </c>
    </row>
    <row r="211" spans="1:2" ht="15" thickBot="1" x14ac:dyDescent="0.25">
      <c r="A211" s="18" t="s">
        <v>385</v>
      </c>
      <c r="B211" s="23">
        <v>1010243</v>
      </c>
    </row>
    <row r="212" spans="1:2" ht="15" thickBot="1" x14ac:dyDescent="0.25">
      <c r="A212" t="s">
        <v>386</v>
      </c>
      <c r="B212" s="23">
        <v>5530233</v>
      </c>
    </row>
    <row r="213" spans="1:2" ht="15" thickBot="1" x14ac:dyDescent="0.25">
      <c r="A213" t="s">
        <v>387</v>
      </c>
      <c r="B213" s="23">
        <v>5530143</v>
      </c>
    </row>
    <row r="214" spans="1:2" ht="15" thickBot="1" x14ac:dyDescent="0.25">
      <c r="A214" t="s">
        <v>388</v>
      </c>
      <c r="B214" s="23">
        <v>4410165</v>
      </c>
    </row>
    <row r="215" spans="1:2" ht="15" thickBot="1" x14ac:dyDescent="0.25">
      <c r="A215" t="s">
        <v>389</v>
      </c>
      <c r="B215" s="23">
        <v>2210049</v>
      </c>
    </row>
    <row r="216" spans="1:2" ht="15" thickBot="1" x14ac:dyDescent="0.25">
      <c r="A216" t="s">
        <v>390</v>
      </c>
      <c r="B216" s="23">
        <v>2230266</v>
      </c>
    </row>
    <row r="217" spans="1:2" ht="15" thickBot="1" x14ac:dyDescent="0.25">
      <c r="A217" t="s">
        <v>391</v>
      </c>
      <c r="B217" s="23">
        <v>110301090</v>
      </c>
    </row>
    <row r="218" spans="1:2" ht="15" thickBot="1" x14ac:dyDescent="0.25">
      <c r="A218" t="s">
        <v>392</v>
      </c>
      <c r="B218" s="23">
        <v>1110103</v>
      </c>
    </row>
    <row r="219" spans="1:2" ht="15" thickBot="1" x14ac:dyDescent="0.25">
      <c r="A219" s="18" t="s">
        <v>393</v>
      </c>
      <c r="B219" s="23">
        <v>1040332</v>
      </c>
    </row>
    <row r="220" spans="1:2" ht="15" thickBot="1" x14ac:dyDescent="0.25">
      <c r="A220" t="s">
        <v>394</v>
      </c>
      <c r="B220" s="23">
        <v>2210137</v>
      </c>
    </row>
    <row r="221" spans="1:2" ht="15" thickBot="1" x14ac:dyDescent="0.25">
      <c r="A221" t="s">
        <v>395</v>
      </c>
      <c r="B221" s="23">
        <v>2220196</v>
      </c>
    </row>
    <row r="222" spans="1:2" ht="15" thickBot="1" x14ac:dyDescent="0.25">
      <c r="A222" s="21" t="s">
        <v>396</v>
      </c>
      <c r="B222" s="23">
        <v>122100540</v>
      </c>
    </row>
    <row r="223" spans="1:2" ht="15" thickBot="1" x14ac:dyDescent="0.25">
      <c r="A223" t="s">
        <v>397</v>
      </c>
      <c r="B223" s="23">
        <v>122300552</v>
      </c>
    </row>
    <row r="224" spans="1:2" ht="15" thickBot="1" x14ac:dyDescent="0.25">
      <c r="A224" t="s">
        <v>398</v>
      </c>
      <c r="B224" s="23">
        <v>122700698</v>
      </c>
    </row>
    <row r="225" spans="1:2" ht="15" thickBot="1" x14ac:dyDescent="0.25">
      <c r="A225" t="s">
        <v>399</v>
      </c>
      <c r="B225" s="23">
        <v>122700697</v>
      </c>
    </row>
    <row r="226" spans="1:2" ht="15" thickBot="1" x14ac:dyDescent="0.25">
      <c r="A226" t="s">
        <v>400</v>
      </c>
      <c r="B226" s="23">
        <v>2230100</v>
      </c>
    </row>
    <row r="227" spans="1:2" ht="15" thickBot="1" x14ac:dyDescent="0.25">
      <c r="A227" t="s">
        <v>401</v>
      </c>
      <c r="B227" s="23">
        <v>1080272</v>
      </c>
    </row>
    <row r="228" spans="1:2" ht="15" thickBot="1" x14ac:dyDescent="0.25">
      <c r="A228" t="s">
        <v>402</v>
      </c>
      <c r="B228" s="23">
        <v>3310033</v>
      </c>
    </row>
    <row r="229" spans="1:2" ht="15" thickBot="1" x14ac:dyDescent="0.25">
      <c r="A229" t="s">
        <v>403</v>
      </c>
      <c r="B229" s="23">
        <v>1020281</v>
      </c>
    </row>
    <row r="230" spans="1:2" ht="15" thickBot="1" x14ac:dyDescent="0.25">
      <c r="A230" t="s">
        <v>404</v>
      </c>
      <c r="B230" s="23">
        <v>4410186</v>
      </c>
    </row>
    <row r="231" spans="1:2" ht="15" thickBot="1" x14ac:dyDescent="0.25">
      <c r="A231" t="s">
        <v>405</v>
      </c>
      <c r="B231" s="23">
        <v>1010084</v>
      </c>
    </row>
    <row r="232" spans="1:2" ht="15" thickBot="1" x14ac:dyDescent="0.25">
      <c r="A232" t="s">
        <v>406</v>
      </c>
      <c r="B232" s="23">
        <v>122700699</v>
      </c>
    </row>
    <row r="233" spans="1:2" ht="15" thickBot="1" x14ac:dyDescent="0.25">
      <c r="A233" t="s">
        <v>407</v>
      </c>
      <c r="B233" s="23">
        <v>1030247</v>
      </c>
    </row>
    <row r="234" spans="1:2" ht="15" thickBot="1" x14ac:dyDescent="0.25">
      <c r="A234" t="s">
        <v>408</v>
      </c>
      <c r="B234" s="23">
        <v>1010331</v>
      </c>
    </row>
    <row r="235" spans="1:2" ht="15" thickBot="1" x14ac:dyDescent="0.25">
      <c r="A235" s="18" t="s">
        <v>409</v>
      </c>
      <c r="B235" s="23">
        <v>2290306</v>
      </c>
    </row>
    <row r="236" spans="1:2" ht="15" thickBot="1" x14ac:dyDescent="0.25">
      <c r="A236" t="s">
        <v>410</v>
      </c>
      <c r="B236" s="26">
        <v>3310265</v>
      </c>
    </row>
    <row r="237" spans="1:2" ht="15" thickBot="1" x14ac:dyDescent="0.25">
      <c r="A237" t="s">
        <v>411</v>
      </c>
      <c r="B237" s="26">
        <v>3330057</v>
      </c>
    </row>
    <row r="238" spans="1:2" ht="15" thickBot="1" x14ac:dyDescent="0.25">
      <c r="A238" s="18" t="s">
        <v>412</v>
      </c>
      <c r="B238" s="23">
        <v>3330040</v>
      </c>
    </row>
    <row r="239" spans="1:2" ht="15" thickBot="1" x14ac:dyDescent="0.25">
      <c r="A239" t="s">
        <v>413</v>
      </c>
      <c r="B239" s="26">
        <v>2260063</v>
      </c>
    </row>
    <row r="240" spans="1:2" ht="15" thickBot="1" x14ac:dyDescent="0.25">
      <c r="A240" t="s">
        <v>414</v>
      </c>
      <c r="B240" s="26">
        <v>2210092</v>
      </c>
    </row>
    <row r="241" spans="1:2" ht="15" thickBot="1" x14ac:dyDescent="0.25">
      <c r="A241" t="s">
        <v>415</v>
      </c>
      <c r="B241" s="26">
        <v>3310038</v>
      </c>
    </row>
    <row r="242" spans="1:2" ht="15" thickBot="1" x14ac:dyDescent="0.25">
      <c r="A242" t="s">
        <v>416</v>
      </c>
      <c r="B242" s="26">
        <v>1030250</v>
      </c>
    </row>
    <row r="243" spans="1:2" ht="15" thickBot="1" x14ac:dyDescent="0.25">
      <c r="A243" t="s">
        <v>417</v>
      </c>
      <c r="B243" s="26">
        <v>1030134</v>
      </c>
    </row>
    <row r="244" spans="1:2" ht="15" thickBot="1" x14ac:dyDescent="0.25">
      <c r="A244" t="s">
        <v>418</v>
      </c>
      <c r="B244" s="26">
        <v>1030135</v>
      </c>
    </row>
    <row r="245" spans="1:2" ht="15" thickBot="1" x14ac:dyDescent="0.25">
      <c r="A245" t="s">
        <v>419</v>
      </c>
      <c r="B245" s="23">
        <v>2220178</v>
      </c>
    </row>
    <row r="246" spans="1:2" ht="15" thickBot="1" x14ac:dyDescent="0.25">
      <c r="A246" t="s">
        <v>420</v>
      </c>
      <c r="B246" s="23">
        <v>2220145</v>
      </c>
    </row>
    <row r="247" spans="1:2" ht="15" thickBot="1" x14ac:dyDescent="0.25">
      <c r="A247" t="s">
        <v>421</v>
      </c>
      <c r="B247" s="26">
        <v>2220223</v>
      </c>
    </row>
    <row r="248" spans="1:2" ht="15" thickBot="1" x14ac:dyDescent="0.25">
      <c r="A248" t="s">
        <v>422</v>
      </c>
      <c r="B248" s="26">
        <v>2220148</v>
      </c>
    </row>
    <row r="249" spans="1:2" ht="15" thickBot="1" x14ac:dyDescent="0.25">
      <c r="A249" t="s">
        <v>423</v>
      </c>
      <c r="B249" s="26">
        <v>2220197</v>
      </c>
    </row>
    <row r="250" spans="1:2" ht="15" thickBot="1" x14ac:dyDescent="0.25">
      <c r="A250" t="s">
        <v>424</v>
      </c>
      <c r="B250" s="26">
        <v>1090278</v>
      </c>
    </row>
    <row r="251" spans="1:2" ht="15" thickBot="1" x14ac:dyDescent="0.25">
      <c r="A251" t="s">
        <v>425</v>
      </c>
      <c r="B251" s="23">
        <v>122300701</v>
      </c>
    </row>
    <row r="252" spans="1:2" ht="15" thickBot="1" x14ac:dyDescent="0.25">
      <c r="A252" t="s">
        <v>426</v>
      </c>
      <c r="B252" s="23">
        <v>1010026</v>
      </c>
    </row>
    <row r="253" spans="1:2" ht="15" thickBot="1" x14ac:dyDescent="0.25">
      <c r="A253" t="s">
        <v>427</v>
      </c>
      <c r="B253" s="26">
        <v>2260071</v>
      </c>
    </row>
    <row r="254" spans="1:2" ht="15" thickBot="1" x14ac:dyDescent="0.25">
      <c r="A254" t="s">
        <v>428</v>
      </c>
      <c r="B254" s="23">
        <v>122800557</v>
      </c>
    </row>
    <row r="255" spans="1:2" ht="15" thickBot="1" x14ac:dyDescent="0.25">
      <c r="A255" s="18" t="s">
        <v>429</v>
      </c>
      <c r="B255" s="23">
        <v>2290303</v>
      </c>
    </row>
    <row r="256" spans="1:2" ht="15" thickBot="1" x14ac:dyDescent="0.25">
      <c r="A256" t="s">
        <v>430</v>
      </c>
      <c r="B256" s="23">
        <v>2290326</v>
      </c>
    </row>
    <row r="257" spans="1:2" ht="15" thickBot="1" x14ac:dyDescent="0.25">
      <c r="A257" t="s">
        <v>431</v>
      </c>
      <c r="B257" s="26">
        <v>2210323</v>
      </c>
    </row>
    <row r="258" spans="1:2" ht="15" thickBot="1" x14ac:dyDescent="0.25">
      <c r="A258" t="s">
        <v>432</v>
      </c>
      <c r="B258" s="23">
        <v>1110128</v>
      </c>
    </row>
    <row r="259" spans="1:2" ht="15" thickBot="1" x14ac:dyDescent="0.25">
      <c r="A259" t="s">
        <v>433</v>
      </c>
      <c r="B259" s="23">
        <v>4410125</v>
      </c>
    </row>
    <row r="260" spans="1:2" ht="15" thickBot="1" x14ac:dyDescent="0.25">
      <c r="A260" t="s">
        <v>434</v>
      </c>
      <c r="B260" s="26">
        <v>5520193</v>
      </c>
    </row>
    <row r="261" spans="1:2" ht="15" thickBot="1" x14ac:dyDescent="0.25">
      <c r="A261" s="18" t="s">
        <v>435</v>
      </c>
      <c r="B261" s="26">
        <v>5520312</v>
      </c>
    </row>
    <row r="262" spans="1:2" ht="15" thickBot="1" x14ac:dyDescent="0.25">
      <c r="A262" s="18" t="s">
        <v>436</v>
      </c>
      <c r="B262" s="26">
        <v>1020067</v>
      </c>
    </row>
    <row r="263" spans="1:2" ht="15" thickBot="1" x14ac:dyDescent="0.25">
      <c r="A263" t="s">
        <v>437</v>
      </c>
      <c r="B263" s="26">
        <v>4410163</v>
      </c>
    </row>
    <row r="264" spans="1:2" ht="15" thickBot="1" x14ac:dyDescent="0.25">
      <c r="A264" t="s">
        <v>438</v>
      </c>
      <c r="B264" s="23">
        <v>2230293</v>
      </c>
    </row>
    <row r="265" spans="1:2" ht="15" thickBot="1" x14ac:dyDescent="0.25">
      <c r="A265" t="s">
        <v>439</v>
      </c>
      <c r="B265" s="23">
        <v>1040138</v>
      </c>
    </row>
    <row r="266" spans="1:2" ht="15" thickBot="1" x14ac:dyDescent="0.25">
      <c r="A266" s="18" t="s">
        <v>440</v>
      </c>
      <c r="B266" s="26">
        <v>2210283</v>
      </c>
    </row>
    <row r="267" spans="1:2" ht="15" thickBot="1" x14ac:dyDescent="0.25">
      <c r="A267" t="s">
        <v>441</v>
      </c>
      <c r="B267" s="26">
        <v>110800548</v>
      </c>
    </row>
    <row r="268" spans="1:2" ht="15" thickBot="1" x14ac:dyDescent="0.25">
      <c r="A268" t="s">
        <v>442</v>
      </c>
      <c r="B268" s="26">
        <v>2210256</v>
      </c>
    </row>
    <row r="269" spans="1:2" ht="15" thickBot="1" x14ac:dyDescent="0.25">
      <c r="A269" s="18" t="s">
        <v>443</v>
      </c>
      <c r="B269" s="26">
        <v>3330315</v>
      </c>
    </row>
    <row r="270" spans="1:2" ht="15" thickBot="1" x14ac:dyDescent="0.25">
      <c r="A270" t="s">
        <v>444</v>
      </c>
      <c r="B270" s="26">
        <v>2220319</v>
      </c>
    </row>
    <row r="271" spans="1:2" ht="15" thickBot="1" x14ac:dyDescent="0.25">
      <c r="A271" t="s">
        <v>445</v>
      </c>
      <c r="B271" s="23">
        <v>122300503</v>
      </c>
    </row>
    <row r="272" spans="1:2" ht="15" thickBot="1" x14ac:dyDescent="0.25">
      <c r="A272" t="s">
        <v>446</v>
      </c>
      <c r="B272" s="23">
        <v>122300601</v>
      </c>
    </row>
    <row r="273" spans="1:2" ht="15" thickBot="1" x14ac:dyDescent="0.25">
      <c r="A273" s="20" t="s">
        <v>447</v>
      </c>
      <c r="B273" s="26">
        <v>122300600</v>
      </c>
    </row>
    <row r="274" spans="1:2" ht="15" thickBot="1" x14ac:dyDescent="0.25">
      <c r="A274" s="18" t="s">
        <v>448</v>
      </c>
      <c r="B274" s="23">
        <v>2230018</v>
      </c>
    </row>
    <row r="275" spans="1:2" ht="29.25" thickBot="1" x14ac:dyDescent="0.25">
      <c r="A275" s="22" t="s">
        <v>449</v>
      </c>
      <c r="B275" s="26">
        <v>122300599</v>
      </c>
    </row>
    <row r="276" spans="1:2" ht="29.25" thickBot="1" x14ac:dyDescent="0.25">
      <c r="A276" s="7" t="s">
        <v>450</v>
      </c>
      <c r="B276" s="26">
        <v>122300598</v>
      </c>
    </row>
    <row r="277" spans="1:2" ht="15" thickBot="1" x14ac:dyDescent="0.25">
      <c r="A277" t="s">
        <v>451</v>
      </c>
      <c r="B277" s="26">
        <v>122300602</v>
      </c>
    </row>
    <row r="278" spans="1:2" ht="15" thickBot="1" x14ac:dyDescent="0.25">
      <c r="A278" t="s">
        <v>452</v>
      </c>
      <c r="B278" s="26">
        <v>2260017</v>
      </c>
    </row>
    <row r="279" spans="1:2" ht="15" thickBot="1" x14ac:dyDescent="0.25">
      <c r="A279" t="s">
        <v>453</v>
      </c>
      <c r="B279" s="26">
        <v>2220290</v>
      </c>
    </row>
    <row r="280" spans="1:2" ht="15" thickBot="1" x14ac:dyDescent="0.25">
      <c r="A280" t="s">
        <v>454</v>
      </c>
      <c r="B280" s="23">
        <v>1010012</v>
      </c>
    </row>
    <row r="281" spans="1:2" ht="15" thickBot="1" x14ac:dyDescent="0.25">
      <c r="A281" t="s">
        <v>455</v>
      </c>
      <c r="B281" s="23">
        <v>1010013</v>
      </c>
    </row>
    <row r="282" spans="1:2" ht="15" thickBot="1" x14ac:dyDescent="0.25">
      <c r="A282" t="s">
        <v>456</v>
      </c>
      <c r="B282" s="23">
        <v>122100657</v>
      </c>
    </row>
    <row r="283" spans="1:2" ht="15" thickBot="1" x14ac:dyDescent="0.25">
      <c r="A283" t="s">
        <v>457</v>
      </c>
      <c r="B283" s="23">
        <v>1010016</v>
      </c>
    </row>
    <row r="284" spans="1:2" ht="15" thickBot="1" x14ac:dyDescent="0.25">
      <c r="A284" t="s">
        <v>458</v>
      </c>
      <c r="B284" s="26">
        <v>1010449</v>
      </c>
    </row>
    <row r="285" spans="1:2" ht="15" thickBot="1" x14ac:dyDescent="0.25">
      <c r="A285" t="s">
        <v>459</v>
      </c>
      <c r="B285" s="26">
        <v>1010450</v>
      </c>
    </row>
    <row r="286" spans="1:2" ht="15" thickBot="1" x14ac:dyDescent="0.25">
      <c r="A286" t="s">
        <v>460</v>
      </c>
      <c r="B286" s="26">
        <v>1010451</v>
      </c>
    </row>
    <row r="287" spans="1:2" ht="15" thickBot="1" x14ac:dyDescent="0.25">
      <c r="A287" t="s">
        <v>461</v>
      </c>
      <c r="B287" s="26">
        <v>1010452</v>
      </c>
    </row>
    <row r="288" spans="1:2" ht="15" thickBot="1" x14ac:dyDescent="0.25">
      <c r="A288" t="s">
        <v>462</v>
      </c>
      <c r="B288" s="26">
        <v>1010453</v>
      </c>
    </row>
    <row r="289" spans="1:2" ht="15" thickBot="1" x14ac:dyDescent="0.25">
      <c r="A289" t="s">
        <v>463</v>
      </c>
      <c r="B289" s="26">
        <v>1010454</v>
      </c>
    </row>
    <row r="290" spans="1:2" ht="15" thickBot="1" x14ac:dyDescent="0.25">
      <c r="A290" t="s">
        <v>464</v>
      </c>
      <c r="B290" s="26">
        <v>1010455</v>
      </c>
    </row>
    <row r="291" spans="1:2" ht="15" thickBot="1" x14ac:dyDescent="0.25">
      <c r="A291" t="s">
        <v>465</v>
      </c>
      <c r="B291" s="26">
        <v>1010456</v>
      </c>
    </row>
    <row r="292" spans="1:2" ht="15" thickBot="1" x14ac:dyDescent="0.25">
      <c r="A292" s="18" t="s">
        <v>466</v>
      </c>
      <c r="B292" s="23">
        <v>1010237</v>
      </c>
    </row>
    <row r="293" spans="1:2" ht="15" thickBot="1" x14ac:dyDescent="0.25">
      <c r="A293" t="s">
        <v>467</v>
      </c>
      <c r="B293" s="26">
        <v>2230324</v>
      </c>
    </row>
    <row r="294" spans="1:2" ht="15" thickBot="1" x14ac:dyDescent="0.25">
      <c r="A294" t="s">
        <v>468</v>
      </c>
      <c r="B294" s="23">
        <v>2270224</v>
      </c>
    </row>
    <row r="295" spans="1:2" ht="15" thickBot="1" x14ac:dyDescent="0.25">
      <c r="A295" t="s">
        <v>469</v>
      </c>
      <c r="B295" s="26">
        <v>122300647</v>
      </c>
    </row>
  </sheetData>
  <mergeCells count="1">
    <mergeCell ref="AT1:AX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BT6"/>
  <sheetViews>
    <sheetView rightToLeft="1" topLeftCell="Y1" workbookViewId="0">
      <selection activeCell="AG2" sqref="AG2"/>
    </sheetView>
  </sheetViews>
  <sheetFormatPr defaultRowHeight="14.25" x14ac:dyDescent="0.2"/>
  <sheetData>
    <row r="1" spans="1:72" s="7" customFormat="1" ht="228" x14ac:dyDescent="0.2">
      <c r="A1" s="7" t="s">
        <v>490</v>
      </c>
      <c r="B1" s="7" t="s">
        <v>491</v>
      </c>
      <c r="C1" s="7" t="s">
        <v>492</v>
      </c>
      <c r="D1" s="7" t="s">
        <v>549</v>
      </c>
      <c r="E1" s="7" t="s">
        <v>493</v>
      </c>
      <c r="F1" s="7" t="s">
        <v>494</v>
      </c>
      <c r="G1" s="7" t="s">
        <v>495</v>
      </c>
      <c r="H1" s="7" t="s">
        <v>496</v>
      </c>
      <c r="I1" s="7" t="s">
        <v>497</v>
      </c>
      <c r="J1" s="7" t="s">
        <v>491</v>
      </c>
      <c r="K1" s="7" t="s">
        <v>498</v>
      </c>
      <c r="L1" s="7" t="s">
        <v>499</v>
      </c>
      <c r="M1" s="7" t="s">
        <v>500</v>
      </c>
      <c r="N1" s="7" t="s">
        <v>501</v>
      </c>
      <c r="O1" s="7" t="s">
        <v>35</v>
      </c>
      <c r="P1" s="7" t="s">
        <v>502</v>
      </c>
      <c r="Q1" s="7" t="s">
        <v>37</v>
      </c>
      <c r="R1" s="7" t="s">
        <v>38</v>
      </c>
      <c r="S1" s="7" t="s">
        <v>503</v>
      </c>
      <c r="T1" s="7" t="s">
        <v>504</v>
      </c>
      <c r="U1" s="7" t="s">
        <v>505</v>
      </c>
      <c r="V1" s="7" t="s">
        <v>505</v>
      </c>
      <c r="W1" s="7" t="s">
        <v>506</v>
      </c>
      <c r="X1" s="7" t="s">
        <v>507</v>
      </c>
      <c r="Y1" s="7" t="s">
        <v>508</v>
      </c>
      <c r="Z1" s="7" t="s">
        <v>509</v>
      </c>
      <c r="AA1" s="7" t="s">
        <v>510</v>
      </c>
      <c r="AB1" s="7" t="s">
        <v>511</v>
      </c>
      <c r="AC1" s="7" t="s">
        <v>512</v>
      </c>
      <c r="AD1" s="7" t="s">
        <v>62</v>
      </c>
      <c r="AE1" s="7" t="s">
        <v>63</v>
      </c>
      <c r="AF1" s="7" t="s">
        <v>64</v>
      </c>
      <c r="AG1" s="7" t="s">
        <v>513</v>
      </c>
      <c r="AH1" s="7" t="s">
        <v>514</v>
      </c>
      <c r="AI1" s="7" t="s">
        <v>515</v>
      </c>
      <c r="AJ1" s="7" t="s">
        <v>516</v>
      </c>
      <c r="AK1" s="7" t="s">
        <v>517</v>
      </c>
      <c r="AL1" s="7" t="s">
        <v>518</v>
      </c>
      <c r="AM1" s="7" t="s">
        <v>519</v>
      </c>
      <c r="AN1" s="7" t="s">
        <v>520</v>
      </c>
      <c r="AO1" s="7" t="s">
        <v>521</v>
      </c>
      <c r="AP1" s="7" t="s">
        <v>522</v>
      </c>
      <c r="AQ1" s="7" t="s">
        <v>523</v>
      </c>
      <c r="AR1" s="7" t="s">
        <v>524</v>
      </c>
      <c r="AS1" s="7" t="s">
        <v>525</v>
      </c>
      <c r="AT1" s="7" t="s">
        <v>526</v>
      </c>
      <c r="AU1" s="7" t="s">
        <v>550</v>
      </c>
      <c r="AV1" s="7" t="s">
        <v>551</v>
      </c>
      <c r="AW1" s="7" t="s">
        <v>527</v>
      </c>
      <c r="AX1" s="7" t="s">
        <v>131</v>
      </c>
      <c r="AY1" s="7" t="s">
        <v>528</v>
      </c>
      <c r="AZ1" s="7" t="s">
        <v>529</v>
      </c>
      <c r="BA1" s="7" t="s">
        <v>530</v>
      </c>
      <c r="BB1" s="7" t="s">
        <v>531</v>
      </c>
      <c r="BC1" s="7" t="s">
        <v>532</v>
      </c>
      <c r="BD1" s="7" t="s">
        <v>533</v>
      </c>
      <c r="BE1" s="7" t="s">
        <v>534</v>
      </c>
      <c r="BF1" s="7" t="s">
        <v>535</v>
      </c>
      <c r="BG1" s="7" t="s">
        <v>536</v>
      </c>
      <c r="BH1" s="7" t="s">
        <v>537</v>
      </c>
      <c r="BI1" s="7" t="s">
        <v>538</v>
      </c>
      <c r="BJ1" s="7" t="s">
        <v>539</v>
      </c>
      <c r="BK1" s="7" t="s">
        <v>540</v>
      </c>
      <c r="BL1" s="7" t="s">
        <v>541</v>
      </c>
      <c r="BM1" s="7" t="s">
        <v>542</v>
      </c>
      <c r="BN1" s="7" t="s">
        <v>543</v>
      </c>
      <c r="BO1" s="7" t="s">
        <v>544</v>
      </c>
      <c r="BP1" s="7" t="s">
        <v>537</v>
      </c>
      <c r="BQ1" s="7" t="s">
        <v>545</v>
      </c>
      <c r="BR1" s="7" t="s">
        <v>546</v>
      </c>
      <c r="BS1" s="7" t="s">
        <v>547</v>
      </c>
      <c r="BT1" s="7" t="s">
        <v>548</v>
      </c>
    </row>
    <row r="2" spans="1:72" x14ac:dyDescent="0.2">
      <c r="A2" t="str">
        <f>'דלת פתוחה'!B15</f>
        <v>דלת פתוחה</v>
      </c>
      <c r="B2" t="e">
        <f>'דלת פתוחה'!#REF!</f>
        <v>#REF!</v>
      </c>
      <c r="C2" t="e">
        <f>'דלת פתוחה'!#REF!</f>
        <v>#REF!</v>
      </c>
      <c r="D2" t="str">
        <f>'דלת פתוחה'!B16</f>
        <v>רותי פרייליך</v>
      </c>
      <c r="E2" t="str">
        <f>'דלת פתוחה'!B17</f>
        <v>ארבע שעות שבועיות</v>
      </c>
      <c r="F2" t="e">
        <f>'דלת פתוחה'!#REF!</f>
        <v>#REF!</v>
      </c>
      <c r="G2" t="str">
        <f>'דלת פתוחה'!B18</f>
        <v>לא</v>
      </c>
      <c r="H2" t="e">
        <f>'דלת פתוחה'!#REF!</f>
        <v>#REF!</v>
      </c>
      <c r="I2" t="e">
        <f>'דלת פתוחה'!#REF!</f>
        <v>#REF!</v>
      </c>
      <c r="J2" t="e">
        <f>'דלת פתוחה'!#REF!</f>
        <v>#REF!</v>
      </c>
      <c r="K2">
        <f>'דלת פתוחה'!B19</f>
        <v>0</v>
      </c>
      <c r="L2" t="str">
        <f>'דלת פתוחה'!B21</f>
        <v xml:space="preserve">מתן כלים להורים להתמודדות עם אתגרי הורות ובניית יחסים משפחתיים, תוך חיזוק תחושת הביטחון והפחתת תחושת חוסר האונים הנלווית לאתגרים אלו, ולאפשר לכל הורה לספק את צרכי ילדיו להתפתח וליצור קשר מיטבי עם ילדיו. 
מפגשי הייעוץ יעניקו תמיכה, ייעוץ והדרכה  לכלל הורי אוכלוסיית ההורים ברשות.
במפגשים יינתנו להורה כלים להתמודדויות השונות המאתגרות אותו ובמידת הצורך ההורה יקבל הכוונה למענה נוסף אשר ייענה על צרכיו.
</v>
      </c>
      <c r="M2" t="str">
        <f>'דלת פתוחה'!B23</f>
        <v>הורים</v>
      </c>
      <c r="N2" t="str">
        <f>'דלת פתוחה'!B24</f>
        <v>לידה-6</v>
      </c>
      <c r="O2" t="str">
        <f>'דלת פתוחה'!B25</f>
        <v>לידה</v>
      </c>
      <c r="P2">
        <f>'דלת פתוחה'!B26</f>
        <v>9</v>
      </c>
      <c r="Q2" t="str">
        <f>'דלת פתוחה'!B27</f>
        <v>כולם</v>
      </c>
      <c r="R2" t="str">
        <f>'דלת פתוחה'!B28</f>
        <v xml:space="preserve">כל האוכלוסיות </v>
      </c>
      <c r="S2">
        <f>'דלת פתוחה'!B29</f>
        <v>0</v>
      </c>
      <c r="T2" t="str">
        <f>'דלת פתוחה'!B31</f>
        <v>השתייכות למשפחה – הגברת איכות סיפוק הצרכים של הילד בתחום הרגשי, החברתי וההתפתחותי בכלל זה: קושי בקשר הורה ילד, העשרה, סיוע לימודי/התפתחותי ותיווך לשירותים</v>
      </c>
      <c r="U2">
        <f>'דלת פתוחה'!B32</f>
        <v>0</v>
      </c>
      <c r="V2">
        <f>'דלת פתוחה'!B33</f>
        <v>0</v>
      </c>
      <c r="W2" t="str">
        <f>'דלת פתוחה'!B34</f>
        <v>קשר הורה-ילד - הגברת הקשר בין ההורה והילד,  בכלל זה: הורים המזהים אצל ילדם שינויים במצבו הרגשי והחברתי ומתייחסים אליהם, מזהים ומתייחסים לתחומי עניין ויכולות ייחודיות של הילד, מעודדים ומשבחים מאמצים והתנסויות חדשות, מעודדים אותו לקחת אחריות על מעשיו (בהתאם לגילו), משוחחים עימו על העתיד, מסייעים לו לתכנן תמונת עתיד חיובית, מספקים לו תזונה בריאה/מקנים לו הרגלי אכילה בריאים והזדמנויות לפעילות גופנית</v>
      </c>
      <c r="X2">
        <f>'דלת פתוחה'!B36</f>
        <v>0</v>
      </c>
      <c r="Y2">
        <f>'דלת פתוחה'!B37</f>
        <v>30</v>
      </c>
      <c r="Z2">
        <f>'דלת פתוחה'!B38</f>
        <v>0</v>
      </c>
      <c r="AA2" t="str">
        <f>'דלת פתוחה'!B39</f>
        <v>מג"ר</v>
      </c>
      <c r="AB2" t="str">
        <f>'דלת פתוחה'!A41</f>
        <v xml:space="preserve">ייעוץ, הדרכה והקניית מיומנויות לילדים ונוער בסיכון ובני משפחותיהם למניעת מצבי סיכון והגברת תפקוד  </v>
      </c>
      <c r="AC2" t="str">
        <f>'דלת פתוחה'!B41</f>
        <v>הורים</v>
      </c>
      <c r="AD2" t="str">
        <f>'דלת פתוחה'!C41</f>
        <v>פעילות פרטנית</v>
      </c>
      <c r="AE2" t="str">
        <f>'דלת פתוחה'!E41</f>
        <v>פעם בשבוע</v>
      </c>
      <c r="AF2" t="str">
        <f>'דלת פתוחה'!H41</f>
        <v>שעה עד שעתיים</v>
      </c>
      <c r="AG2" t="str">
        <f>'דלת פתוחה'!B46</f>
        <v xml:space="preserve">הדרכה פרטנית לצוות  </v>
      </c>
      <c r="AH2">
        <f>'דלת פתוחה'!B47</f>
        <v>0</v>
      </c>
      <c r="AI2" t="str">
        <f>'דלת פתוחה'!B48</f>
        <v xml:space="preserve">אישור תקציבי לתכנית
הגדרת התכנית ע"י הצוות המוביל
הפעלת התכנית ע"י פסכולגית המרכז ורכזת ינקות ותחום הורים
פרסום התכנית במדיות השונות 
כח אדם – העסקה של פסיכולוגית התפתחותית ומדריכת הורים.
לצורך הפעלת התכנית יש להקצות מינימום 4 ש"ש למתן מענה מיטבי.
בהיבט הפיזי יש להקצות חדר נעים ומזמין המאפשר מפגש נוח עם הורים.
</v>
      </c>
      <c r="AJ2" t="str">
        <f>'דלת פתוחה'!B50</f>
        <v>לא</v>
      </c>
      <c r="AK2" t="str">
        <f>'דלת פתוחה'!B51</f>
        <v>לא</v>
      </c>
      <c r="AL2">
        <f>'דלת פתוחה'!B52</f>
        <v>0</v>
      </c>
      <c r="AM2" t="e">
        <f>'דלת פתוחה'!#REF!</f>
        <v>#REF!</v>
      </c>
      <c r="AN2" t="e">
        <f>'דלת פתוחה'!#REF!</f>
        <v>#REF!</v>
      </c>
      <c r="AO2" t="e">
        <f>'דלת פתוחה'!#REF!</f>
        <v>#REF!</v>
      </c>
      <c r="AP2" t="str">
        <f>'דלת פתוחה'!A59</f>
        <v xml:space="preserve">פסיכולוג/ית  </v>
      </c>
      <c r="AQ2" t="str">
        <f>'דלת פתוחה'!B59</f>
        <v>פסיכולגית התפתחותית</v>
      </c>
      <c r="AR2">
        <f>'דלת פתוחה'!C59</f>
        <v>0</v>
      </c>
      <c r="AS2" t="str">
        <f>'דלת פתוחה'!D59</f>
        <v>הורים וילדים</v>
      </c>
      <c r="AT2">
        <f>'דלת פתוחה'!E59</f>
        <v>0</v>
      </c>
      <c r="AU2">
        <f>'דלת פתוחה'!F59</f>
        <v>1</v>
      </c>
      <c r="AV2">
        <f>'דלת פתוחה'!G59</f>
        <v>0</v>
      </c>
      <c r="AW2">
        <f>'דלת פתוחה'!H59</f>
        <v>0</v>
      </c>
      <c r="AX2">
        <f>'דלת פתוחה'!J59</f>
        <v>0</v>
      </c>
      <c r="AY2">
        <f>'דלת פתוחה'!K59</f>
        <v>11340</v>
      </c>
      <c r="AZ2" t="str">
        <f>'דלת פתוחה'!B64</f>
        <v>כן</v>
      </c>
      <c r="BA2">
        <f>'דלת פתוחה'!B65</f>
        <v>0</v>
      </c>
      <c r="BB2">
        <f>'דלת פתוחה'!A68</f>
        <v>0</v>
      </c>
      <c r="BC2" t="str">
        <f>'דלת פתוחה'!B68</f>
        <v>פסיכולגית התפתחותית</v>
      </c>
      <c r="BD2">
        <f>'דלת פתוחה'!C68</f>
        <v>1</v>
      </c>
      <c r="BE2" t="str">
        <f>'דלת פתוחה'!D68</f>
        <v>פעם בשבוע</v>
      </c>
      <c r="BF2">
        <f>'דלת פתוחה'!E68</f>
        <v>0</v>
      </c>
      <c r="BG2">
        <f>'דלת פתוחה'!I68</f>
        <v>0</v>
      </c>
      <c r="BH2">
        <f>'דלת פתוחה'!J68</f>
        <v>0</v>
      </c>
      <c r="BI2">
        <f>'דלת פתוחה'!A73</f>
        <v>0</v>
      </c>
      <c r="BJ2">
        <f>'דלת פתוחה'!B73</f>
        <v>0</v>
      </c>
      <c r="BK2" t="str">
        <f>'דלת פתוחה'!A79</f>
        <v>ציוד מתכלה</v>
      </c>
      <c r="BL2">
        <f>'דלת פתוחה'!B79</f>
        <v>0</v>
      </c>
      <c r="BM2">
        <f>'דלת פתוחה'!G79</f>
        <v>0</v>
      </c>
      <c r="BN2">
        <f>'דלת פתוחה'!H79</f>
        <v>0</v>
      </c>
      <c r="BO2">
        <f>'דלת פתוחה'!I79</f>
        <v>0</v>
      </c>
      <c r="BP2">
        <f>'דלת פתוחה'!B83</f>
        <v>11340</v>
      </c>
      <c r="BQ2" t="e">
        <f>'דלת פתוחה'!#REF!</f>
        <v>#REF!</v>
      </c>
      <c r="BR2" t="str">
        <f>'דלת פתוחה'!B85</f>
        <v>לא</v>
      </c>
      <c r="BS2">
        <f>'דלת פתוחה'!B86</f>
        <v>0</v>
      </c>
      <c r="BT2" t="e">
        <f>'דלת פתוחה'!#REF!</f>
        <v>#REF!</v>
      </c>
    </row>
    <row r="3" spans="1:72" x14ac:dyDescent="0.2">
      <c r="AB3">
        <f>'דלת פתוחה'!A42</f>
        <v>0</v>
      </c>
      <c r="AC3">
        <f>'דלת פתוחה'!B42</f>
        <v>0</v>
      </c>
      <c r="AD3">
        <f>'דלת פתוחה'!C42</f>
        <v>0</v>
      </c>
      <c r="AE3">
        <f>'דלת פתוחה'!E42</f>
        <v>0</v>
      </c>
      <c r="AF3">
        <f>'דלת פתוחה'!H42</f>
        <v>0</v>
      </c>
      <c r="AP3" t="str">
        <f>'דלת פתוחה'!A60</f>
        <v xml:space="preserve">רכז/ת </v>
      </c>
      <c r="AQ3" t="str">
        <f>'דלת פתוחה'!B60</f>
        <v>מנהלת תחום הורות וינקות</v>
      </c>
      <c r="AR3">
        <f>'דלת פתוחה'!C60</f>
        <v>0</v>
      </c>
      <c r="AS3" t="str">
        <f>'דלת פתוחה'!D60</f>
        <v xml:space="preserve">הורים  </v>
      </c>
      <c r="AT3">
        <f>'דלת פתוחה'!E60</f>
        <v>0</v>
      </c>
      <c r="AU3">
        <f>'דלת פתוחה'!F60</f>
        <v>1</v>
      </c>
      <c r="AV3">
        <f>'דלת פתוחה'!G60</f>
        <v>0</v>
      </c>
      <c r="AW3">
        <f>'דלת פתוחה'!H60</f>
        <v>0</v>
      </c>
      <c r="AX3">
        <f>'דלת פתוחה'!J60</f>
        <v>0</v>
      </c>
      <c r="AY3">
        <f>'דלת פתוחה'!K60</f>
        <v>0</v>
      </c>
      <c r="BB3">
        <f>'דלת פתוחה'!A69</f>
        <v>0</v>
      </c>
      <c r="BC3">
        <f>'דלת פתוחה'!B69</f>
        <v>0</v>
      </c>
      <c r="BI3">
        <f>'דלת פתוחה'!A74</f>
        <v>0</v>
      </c>
      <c r="BJ3">
        <f>'דלת פתוחה'!B74</f>
        <v>0</v>
      </c>
      <c r="BK3">
        <f>'דלת פתוחה'!A80</f>
        <v>0</v>
      </c>
      <c r="BL3">
        <f>'דלת פתוחה'!B80</f>
        <v>0</v>
      </c>
      <c r="BM3">
        <f>'דלת פתוחה'!G80</f>
        <v>0</v>
      </c>
      <c r="BN3">
        <f>'דלת פתוחה'!H80</f>
        <v>0</v>
      </c>
      <c r="BO3">
        <f>'דלת פתוחה'!I80</f>
        <v>0</v>
      </c>
    </row>
    <row r="4" spans="1:72" x14ac:dyDescent="0.2">
      <c r="AB4">
        <f>'דלת פתוחה'!A43</f>
        <v>0</v>
      </c>
      <c r="AC4">
        <f>'דלת פתוחה'!B43</f>
        <v>0</v>
      </c>
      <c r="AD4">
        <f>'דלת פתוחה'!C43</f>
        <v>0</v>
      </c>
      <c r="AE4">
        <f>'דלת פתוחה'!E43</f>
        <v>0</v>
      </c>
      <c r="AF4">
        <f>'דלת פתוחה'!H43</f>
        <v>0</v>
      </c>
      <c r="AP4">
        <f>'דלת פתוחה'!A61</f>
        <v>0</v>
      </c>
      <c r="AQ4">
        <f>'דלת פתוחה'!B61</f>
        <v>0</v>
      </c>
      <c r="AR4">
        <f>'דלת פתוחה'!C61</f>
        <v>0</v>
      </c>
      <c r="AS4">
        <f>'דלת פתוחה'!D61</f>
        <v>0</v>
      </c>
      <c r="AT4">
        <f>'דלת פתוחה'!E61</f>
        <v>0</v>
      </c>
      <c r="AU4">
        <f>'דלת פתוחה'!F61</f>
        <v>0</v>
      </c>
      <c r="AV4">
        <f>'דלת פתוחה'!G61</f>
        <v>0</v>
      </c>
      <c r="AW4">
        <f>'דלת פתוחה'!H61</f>
        <v>0</v>
      </c>
      <c r="AX4">
        <f>'דלת פתוחה'!J61</f>
        <v>0</v>
      </c>
      <c r="AY4">
        <f>'דלת פתוחה'!K61</f>
        <v>0</v>
      </c>
      <c r="BB4">
        <f>'דלת פתוחה'!A70</f>
        <v>0</v>
      </c>
      <c r="BC4">
        <f>'דלת פתוחה'!B70</f>
        <v>0</v>
      </c>
      <c r="BI4">
        <f>'דלת פתוחה'!A75</f>
        <v>0</v>
      </c>
      <c r="BJ4">
        <f>'דלת פתוחה'!B75</f>
        <v>0</v>
      </c>
      <c r="BK4">
        <f>'דלת פתוחה'!A81</f>
        <v>0</v>
      </c>
      <c r="BL4">
        <f>'דלת פתוחה'!B81</f>
        <v>0</v>
      </c>
      <c r="BM4">
        <f>'דלת פתוחה'!G81</f>
        <v>0</v>
      </c>
      <c r="BN4">
        <f>'דלת פתוחה'!H81</f>
        <v>0</v>
      </c>
      <c r="BO4">
        <f>'דלת פתוחה'!I81</f>
        <v>0</v>
      </c>
    </row>
    <row r="5" spans="1:72" x14ac:dyDescent="0.2">
      <c r="AB5">
        <f>'דלת פתוחה'!A44</f>
        <v>0</v>
      </c>
      <c r="AC5">
        <f>'דלת פתוחה'!B44</f>
        <v>0</v>
      </c>
      <c r="AD5">
        <f>'דלת פתוחה'!C44</f>
        <v>0</v>
      </c>
      <c r="AE5">
        <f>'דלת פתוחה'!E44</f>
        <v>0</v>
      </c>
      <c r="AF5">
        <f>'דלת פתוחה'!H44</f>
        <v>0</v>
      </c>
    </row>
    <row r="6" spans="1:72" x14ac:dyDescent="0.2">
      <c r="AB6">
        <f>'דלת פתוחה'!A45</f>
        <v>0</v>
      </c>
      <c r="AC6">
        <f>'דלת פתוחה'!B45</f>
        <v>0</v>
      </c>
      <c r="AD6">
        <f>'דלת פתוחה'!C45</f>
        <v>0</v>
      </c>
      <c r="AE6">
        <f>'דלת פתוחה'!E45</f>
        <v>0</v>
      </c>
      <c r="AF6">
        <f>'דלת פתוחה'!H45</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E708B23D2FD2EB408BC6854D03FEA8DD" ma:contentTypeVersion="10" ma:contentTypeDescription="צור מסמך חדש." ma:contentTypeScope="" ma:versionID="f2391230f52eda301cbbfdaf81ae2dd7">
  <xsd:schema xmlns:xsd="http://www.w3.org/2001/XMLSchema" xmlns:xs="http://www.w3.org/2001/XMLSchema" xmlns:p="http://schemas.microsoft.com/office/2006/metadata/properties" xmlns:ns3="cbdbcf2e-8c63-4940-9d3c-dbf0a2da534f" targetNamespace="http://schemas.microsoft.com/office/2006/metadata/properties" ma:root="true" ma:fieldsID="c5bc35859044cf26e601d17f35d0b64e" ns3:_="">
    <xsd:import namespace="cbdbcf2e-8c63-4940-9d3c-dbf0a2da53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bcf2e-8c63-4940-9d3c-dbf0a2da5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32B72E-C44E-40B5-85A1-C11E27932131}">
  <ds:schemaRefs>
    <ds:schemaRef ds:uri="http://schemas.microsoft.com/sharepoint/v3/contenttype/forms"/>
  </ds:schemaRefs>
</ds:datastoreItem>
</file>

<file path=customXml/itemProps2.xml><?xml version="1.0" encoding="utf-8"?>
<ds:datastoreItem xmlns:ds="http://schemas.openxmlformats.org/officeDocument/2006/customXml" ds:itemID="{CC8B77FF-34B9-43AA-930B-A06E260BBCEE}">
  <ds:schemaRefs>
    <ds:schemaRef ds:uri="http://purl.org/dc/terms/"/>
    <ds:schemaRef ds:uri="http://schemas.openxmlformats.org/package/2006/metadata/core-properties"/>
    <ds:schemaRef ds:uri="http://purl.org/dc/dcmitype/"/>
    <ds:schemaRef ds:uri="cbdbcf2e-8c63-4940-9d3c-dbf0a2da534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4DFC189-8FFD-4551-9856-B8968E1AD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dbcf2e-8c63-4940-9d3c-dbf0a2da5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8</vt:i4>
      </vt:variant>
    </vt:vector>
  </HeadingPairs>
  <TitlesOfParts>
    <vt:vector size="8" baseType="lpstr">
      <vt:lpstr>דלת פתוחה</vt:lpstr>
      <vt:lpstr>בוקר של יחד</vt:lpstr>
      <vt:lpstr>משחקיה</vt:lpstr>
      <vt:lpstr>סדנא התפתחותית</vt:lpstr>
      <vt:lpstr>תשובות 1</vt:lpstr>
      <vt:lpstr>תשובות 2</vt:lpstr>
      <vt:lpstr>תוכניות</vt:lpstr>
      <vt:lpstr>check</vt:lpstr>
    </vt:vector>
  </TitlesOfParts>
  <Company>Molsa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הודיה מויאל</dc:creator>
  <cp:lastModifiedBy>Noga Yogev</cp:lastModifiedBy>
  <cp:lastPrinted>2021-02-10T11:41:09Z</cp:lastPrinted>
  <dcterms:created xsi:type="dcterms:W3CDTF">2020-12-22T11:34:30Z</dcterms:created>
  <dcterms:modified xsi:type="dcterms:W3CDTF">2021-04-07T10:41:40Z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0x010100E708B23D2FD2EB408BC6854D03FEA8DD</vt:lpwstr>
  </property>
</Properties>
</file>