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1640" activeTab="2"/>
  </bookViews>
  <sheets>
    <sheet name="תקציב" sheetId="8" r:id="rId1"/>
    <sheet name="ת.ע. כללית" sheetId="1" r:id="rId2"/>
    <sheet name="ת.ע. (עריכה)" sheetId="9" r:id="rId3"/>
  </sheets>
  <definedNames>
    <definedName name="_xlnm.Print_Area" localSheetId="2">'ת.ע. (עריכה)'!$A$1:$G$29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8" l="1"/>
  <c r="D11" i="8"/>
  <c r="E26" i="8" l="1"/>
  <c r="E12" i="8"/>
  <c r="E20" i="8"/>
  <c r="E15" i="8"/>
  <c r="E19" i="8"/>
  <c r="E21" i="8"/>
  <c r="E27" i="8"/>
  <c r="E22" i="8"/>
  <c r="E17" i="8"/>
  <c r="E14" i="8" l="1"/>
  <c r="E11" i="8"/>
  <c r="D9" i="8"/>
  <c r="E6" i="8"/>
  <c r="E3" i="8"/>
  <c r="H3" i="8" l="1"/>
  <c r="E33" i="8"/>
</calcChain>
</file>

<file path=xl/comments1.xml><?xml version="1.0" encoding="utf-8"?>
<comments xmlns="http://schemas.openxmlformats.org/spreadsheetml/2006/main">
  <authors>
    <author>מחבר</author>
  </authors>
  <commentList>
    <comment ref="D2" authorId="0" shapeId="0">
      <text>
        <r>
          <rPr>
            <b/>
            <sz val="9"/>
            <color indexed="81"/>
            <rFont val="Tahoma"/>
            <family val="2"/>
          </rPr>
          <t>מחבר:</t>
        </r>
        <r>
          <rPr>
            <sz val="9"/>
            <color indexed="81"/>
            <rFont val="Tahoma"/>
            <family val="2"/>
          </rPr>
          <t xml:space="preserve">
המספרים לא עקביים</t>
        </r>
      </text>
    </comment>
    <comment ref="H6" authorId="0" shapeId="0">
      <text>
        <r>
          <rPr>
            <b/>
            <sz val="9"/>
            <color indexed="81"/>
            <rFont val="Tahoma"/>
            <family val="2"/>
          </rPr>
          <t>מחבר:</t>
        </r>
        <r>
          <rPr>
            <sz val="9"/>
            <color indexed="81"/>
            <rFont val="Tahoma"/>
            <family val="2"/>
          </rPr>
          <t xml:space="preserve">
הפרש ממה?</t>
        </r>
      </text>
    </comment>
  </commentList>
</comments>
</file>

<file path=xl/comments2.xml><?xml version="1.0" encoding="utf-8"?>
<comments xmlns="http://schemas.openxmlformats.org/spreadsheetml/2006/main">
  <authors>
    <author>מחבר</author>
  </authors>
  <commentList>
    <comment ref="D2" authorId="0" shapeId="0">
      <text>
        <r>
          <rPr>
            <b/>
            <sz val="9"/>
            <color indexed="81"/>
            <rFont val="Tahoma"/>
            <family val="2"/>
          </rPr>
          <t>מחבר:</t>
        </r>
        <r>
          <rPr>
            <sz val="9"/>
            <color indexed="81"/>
            <rFont val="Tahoma"/>
            <charset val="177"/>
          </rPr>
          <t xml:space="preserve">
מה  תדירות מפגשי המובילים?
מה משמעות המעורבות הרשותית?
מה זה "עבודה עם הפיקוח"?</t>
        </r>
      </text>
    </comment>
  </commentList>
</comments>
</file>

<file path=xl/sharedStrings.xml><?xml version="1.0" encoding="utf-8"?>
<sst xmlns="http://schemas.openxmlformats.org/spreadsheetml/2006/main" count="219" uniqueCount="192">
  <si>
    <t>מסגרות</t>
  </si>
  <si>
    <t>הורים</t>
  </si>
  <si>
    <t>אנשי מקצוע</t>
  </si>
  <si>
    <t>לו"ז (לכל מענה)</t>
  </si>
  <si>
    <t>זירה</t>
  </si>
  <si>
    <t>המענים הרצויים</t>
  </si>
  <si>
    <t>שם תכנית</t>
  </si>
  <si>
    <t>כח אדם</t>
  </si>
  <si>
    <t>עלות פעילות</t>
  </si>
  <si>
    <t>הכנסות
(שותפים נוספים)</t>
  </si>
  <si>
    <t>הפרש</t>
  </si>
  <si>
    <t>תפקיד</t>
  </si>
  <si>
    <t>שכר (שעתי/היקף משרה)</t>
  </si>
  <si>
    <t>שותף</t>
  </si>
  <si>
    <t>סכום השתתפות</t>
  </si>
  <si>
    <t>הובלה יישובית</t>
  </si>
  <si>
    <r>
      <t xml:space="preserve">ניתוח המצב הקיים </t>
    </r>
    <r>
      <rPr>
        <sz val="12"/>
        <color theme="1"/>
        <rFont val="David"/>
        <family val="2"/>
      </rPr>
      <t>(לפי השאלות המנחות שהוגדרו לזירה)</t>
    </r>
  </si>
  <si>
    <t>תמצית תמונה מיטבית של המיזם</t>
  </si>
  <si>
    <r>
      <t xml:space="preserve">תמונה מיטבית יישובית/יעדים
</t>
    </r>
    <r>
      <rPr>
        <sz val="12"/>
        <color theme="1"/>
        <rFont val="David"/>
        <family val="2"/>
      </rPr>
      <t>(תמונה מיטבית לאור האפשרויות ביישוב)</t>
    </r>
  </si>
  <si>
    <t>שירותי בריאות, חינוך ורווחה נגישים וזמינים, החולקים תפיסה ושפה משותפות והמקיימים קשרים ביניהם, תוך איתור מוקדם של צרכים וקיום מענים.</t>
  </si>
  <si>
    <t>50% מכלל הילדים המשולבים במסגרות חינוכיות-טיפוליות, ישהו במסגרות מפוקחות;  מדריכות חינוכיות העומדות בתנאי הסף ומיישמות מודל הדרכה מיטבי; מנהלת המעון מתאימה לסטנדרט;  המחנכות-מטפלות בעלות הכשרה בהתאם לסטנדרט; תכנית חינוכית-טיפולית מותאמת ומקדמת התפתחות בהיבטי ההתפתחות השונים.</t>
  </si>
  <si>
    <t>ראיית ההורה כאדם עצמאי – משאבים, צרכים; תפיסת ההורה כמטפל עיקרי בילד; הורים טובים דיים, המקיימים אינטראקציה בונה עם הילדים; הורים המספקים לילדיהם את כל הצרכים למען התפתחות מיטבית.</t>
  </si>
  <si>
    <t>העשרה</t>
  </si>
  <si>
    <t>הערות</t>
  </si>
  <si>
    <t>שני כנסים בשנה</t>
  </si>
  <si>
    <t xml:space="preserve">רשות מקומית </t>
  </si>
  <si>
    <t>10  ש"ש</t>
  </si>
  <si>
    <t xml:space="preserve">25000 ₪ </t>
  </si>
  <si>
    <t xml:space="preserve">טיפול פרטני להורים </t>
  </si>
  <si>
    <t xml:space="preserve">קבוצת הורים </t>
  </si>
  <si>
    <t>סדנאות והרצאות</t>
  </si>
  <si>
    <t>הפעלת משחקייה</t>
  </si>
  <si>
    <t>מנחת אחה"צ- קהילת גור</t>
  </si>
  <si>
    <t xml:space="preserve">הצגות וסדנאות </t>
  </si>
  <si>
    <t>רשות מקומית</t>
  </si>
  <si>
    <t>התאמת מרחבים ציבוריים</t>
  </si>
  <si>
    <t>אנשי המקצוע בעלי ידע תאורטי ומעשי רלוונטי ; קיימים שפה משותפת, שת"פ והפריה הדדית בין-מקצועיים ; חפיפה /היכרות של ידע מקצועי של תחומים נוספים לצורך רצף טיפולי</t>
  </si>
  <si>
    <t xml:space="preserve">כיום ישנו מערך עבודה מתכלל לגיל הרך- לידה עד תשע, אך אין ראייה מעמיקה דיה של גילאי הינקות. עיקר הקשר עם אוכלוסיית היעד מתקיים עם מעונות היום המוכרים ולכן פוטנציאל רב אינו מקבל מענים. לפיכך, התחום חסר במספר היבטים כגון:
*מאגר מידע מסודר על רצף הגילאים והמרחבים (בית ומסגרות), 
*איתור וטיפול ופרגמנטציה בין השירותים.
*כתובת פורמאלית ייחודית לגיל הינקות לפנייה לכלל הגורמים (הורים, אנשי מקצוע, מחנכים ועוד). </t>
  </si>
  <si>
    <t>• יקיימו שת"פ הדוקים ויעבדו בהלימה למערך היישובי</t>
  </si>
  <si>
    <t>• יכירו את הצרכים ואת המענים הקיימים</t>
  </si>
  <si>
    <t>*מיידי ולאורך כל שנת הפעילות
*מיידי ובתהליך מול כל הגורמים.
*יום לאנשי מקצוע ברבעון הראשון של השנה, יום להורים באמצע השנה.
* לאורך כל שנת הפעילות.
*מיידי
* איתור מנחה במיידי ובניית תהליך לקראת שנת הלימודים הבאה.</t>
  </si>
  <si>
    <t>* בישוב ארבעה מעונות מפוקחים, תשעה משפחתונים ומסגרות פרטיות. 
*קיימת הדרכה חינוכית בכל אחד ממעונות היום, בהיקף מסוים. 
*בכל המסגרות המפוקחות פועלת תכנית מעגן ע"י צוות בעלי מקצוע מן התחומים ההתפתחותיים הפועל לאיתור והדרכה בשיתוף עם הצוות החינוכי. צוות רב-מקצועי זה מהווה גורם  היוועצות ותמיכה לצוותים לגבי הילדים במסגרת, ומהווה גורם מתערב בכל רבדי המניעה</t>
  </si>
  <si>
    <t xml:space="preserve">בישוב ישנו מחסור פיזי במסגרות חינוך מפוקחות ואיכותיות, כך שהביקוש גובר על ההיצע. מהמיפוי שערכנו ידוע לנו על 344 ילדים במסגרות מפוקחות, וסה"כ 417 ילדים בכלל המסגרות, כ- 60% מילדי הישוב  בגילאי לידה-3. 
המסגרות המפוקחות, השייכות לארבעה ארגונים שונים, פועלים  כל אחד ע"פ דפוסי התנהלות שונים, ע"פ דרישות הארגון המפעיל ובהתאם לדרישות הפיקוח. היעדר סטנדרטיזציה יישובית מול הארגונים המפעילים מוביל לכדי פערים וחסכים במספר היבטים: תקינה, ביטחון ובטיחות, איכות ואופי הטיפול, התאמה התפתחותית הן ברמת התשתיות והן ברמה המקצועית, מתן הדרכה והשתלמויות מקצועיות לצוותים החינוכיים,  טיפוח ההון האנושי והגברת המוטיבציה. הצורך והרצון להסדרה וטיוב השירות קיים בכל המעונות, אך יש קושי לשפר איכויות במסגרת תקציבי הארגונים הקיימים ותשלומי המשרד. 
בהיעדר מעורבות וכניסת תכניות למסגרות הפרטיות , נוצרים פערים והיכרות חלקית בלבד עם צרכי הילדים והצוות במסגרות אלה. </t>
  </si>
  <si>
    <t xml:space="preserve">הישוב, המוביל תפיסה יישובית ברורה בתחום הגיל הרך, יוביל מהלך לקביעת סטנדרטיזציה לאיכות טיפול במעונות היום תוך שיח עם הארגונים המפעילים, ותוך סיוע לארגונים ליישום התפיסה ולשיפור איכות הטיפול. המהלך יכלול התייחסות לתחומים הבאים:
• תקינה, תזונה, בטיחות, ביטחון, הדרכה והעשרה במסגרות.
• מעקב על החלת התנאים במסגרות החינוך היישוביות (כנסי הסברה, פיקוח ובקרה שוטפת על הביצוע)
• החלת תנאי הסטנדרטיזציה במסגרות הפרטיות ועידוד המסגרות להפיכתן למסגרות מפוקחות. 
* צוותי המעונות והמשפחתונים יהיו מקצועיים, מועצמים, יתמידו ויתקדמו במקום עבודתן ויזכו להעשרת ידע, הכשרה, העצמה ושיפור איכות עבודתם, דרך השתייכות לתכנית מסגרות תחילה ומענים מותאמים אחרים. 
*בעקבות הכשרה והעצמה לצוות נרצה לראות שיפור בתפיסת התפקיד של המטפלת/מחנכת. 
</t>
  </si>
  <si>
    <t xml:space="preserve">* 6 חדשים.
* פורום מחודש ייפגש החל משבוע הבא.
* למידת האפשרויות.
* בתום מיפוי צרכים.
* בדיקה מול המשרד.
* להתחיל בתהליך מיפוי צרכים ושיח עם הפיקוח במיידי. 
* תחילת שנת הלימודים הבאה </t>
  </si>
  <si>
    <r>
      <t>בישוב נולדים מדי שנה כ-200 תינוקות..והורים צעירים. לאחרונה היישוב החל בפרוייקט של מתן ברכה ושי לכל יולדת ונעשה מיפוי צרכים ואיפיונים באמצעות מערכת המיפוי של המיזם ותכנית פעימות. המענים הקיימים לאוכלוסיה זו, באמצעות משחקיית בוקר, קבוצות הורים וסדנאות הורים-ילדים, אינם מספקים וניכר כי יש צורך לעבות ולהעמיק תחום זה. יש חסר במענים להורים בדגש על מקום ההורה בחינוך הילד תוך מתן התייחסות</t>
    </r>
    <r>
      <rPr>
        <b/>
        <sz val="11"/>
        <color theme="1"/>
        <rFont val="Arial"/>
        <family val="2"/>
        <scheme val="minor"/>
      </rPr>
      <t xml:space="preserve"> לצרכיו האישיים</t>
    </r>
    <r>
      <rPr>
        <sz val="11"/>
        <color theme="1"/>
        <rFont val="Arial"/>
        <family val="2"/>
        <scheme val="minor"/>
      </rPr>
      <t xml:space="preserve">, לקשייו ולשאלותיו של ההורה. מספר רב של פניות הורים לייעוץ והדרכה אינן מקבלות מענה. זוהה צורך למעורבות ושיתוף הורים בהובלת תהליכים ארגוניים יישובים. פורום הורים החל לפעול ונכון יהיה למצוא דרכים להעצימו ולהביאו לידי יזימה, השפעה ושותפות בקבלת החלטות עבור ילדי הישוב. קיים חוסר במענים רחבים ומותאמים ברמה היישובית להורים וילדיהם הן במרחב הציבורי הפתוח והן במרחב התוכני. 
היות היישוב הטרוגני בהיבט אוכלוסיית חסידי גור מחייבת אותנו לעשות חשיבה מעמיקה עם בעלי הענין ובעלי התקפיד בקהילה על מנת לאפיין ולספק את הצרכים המותאמים ביותר עבורם. אנו רואים לאורך השנים כיצד המודעות עולה לצד פתיחות לקבלת עזרה והיום נכון לספק מענים לצרכים העולים.
מכיוון שכל טיפול התפתחותי מלווה בהדרכת ההורים, עולה צורך מהצוותים הטיפוליים לקבל הכשרה מעמיקה יותר בכל הקשור למקום ההורה בטיפול, יחסיו הדיאדים עם ילדו  והדרכתו.
</t>
    </r>
  </si>
  <si>
    <t xml:space="preserve">ביישוב תרווח שפה מקצועית בגישה התפתחותית - משפחתית ואנשי המקצוע במחלקות השונות ידעו מי שוף, מי אופציונלי לאיגום משאבים ובעיקר עם מי ניתן להיוועץ בסוגיות מקצועיות. המטרה היא כי אנשי המקצוע יהיו מומחים כל אחד בתחומו לצד פיתוח מומחיות והרחבת ארגז הכלים של אנשי המקצוע ביישוב ליצירת פלטפורמה לשיח מקצועי משותף תחת אותה תפיסת עבודה. </t>
  </si>
  <si>
    <t xml:space="preserve">• הדרכות שוטפות סקטוריאליות ורב תחומיות מקצועיות למטפלי היחידה ההתפתחותית עם דגש על טיפול בילדים בגילאי ינקות. 
*בניית מערך סדנאות והרצאות מותאמות שטח לצוותים המקצועיים
 (טיפת חלב, קופות חולים, מרכז לגיל הרך, מנהלי תוכניות התערבות)
• מתן השתלמויות והכשרות דיפרנציאליות בהתאם לקהלי היעד וצרכים שיעלו. 
*לא התייחסנו כאן לצוותי המסגרות החינוכיות.
</t>
  </si>
  <si>
    <t>* מיידי ולאורך כל שנת הפעילות</t>
  </si>
  <si>
    <t>מנחה מקצועי</t>
  </si>
  <si>
    <t>ליווי מקצועי לתהליך צוותי לבניית טופסי הערכה ומעקב אחר תכניות - 5 מפגשים</t>
  </si>
  <si>
    <t>תשלם עבור מנחה ועבור שעות עבודה של עובדים שעתיים.</t>
  </si>
  <si>
    <t>350 ₪ לשעה + נסיעה</t>
  </si>
  <si>
    <t>הפקת שני כנסים מקצועיים במגוון התחומים בהם עוסק תחום הינקות ברמה המקומית וברמה האזורית. להורים ולאנשי מקצוע.</t>
  </si>
  <si>
    <t>הורים, אנשי מקצוע</t>
  </si>
  <si>
    <t>התקשרות עם מעצב גרפי/בית דפוס</t>
  </si>
  <si>
    <t>יועץ ארגוני</t>
  </si>
  <si>
    <t>350-400 לשעה</t>
  </si>
  <si>
    <t xml:space="preserve">ליווי מקצועי ע"י יועץ ארגוני של צוותי היגוי - ינקות, קריה חסידית, תכנית מעברים.  </t>
  </si>
  <si>
    <t xml:space="preserve">חשיפה, מיתוג ופרסום תחום ינקות </t>
  </si>
  <si>
    <t>לכלל הפעילויות בתחום- שוטף ואירועים מיוחדים כולל:(הכנת עלוני מידע על השירותים הניתנים במרכז, הכנת דף מידע מצומצם ליולדת, פרסום שוטף במקומונים של פעילות  הגיל הרך, הכנת פלריג יישובי והתאמתו לפעילות המרכז במספר מועדים בשנה,יצירת סרטון תדמית להקרנה בכנסים, אירועים וסדנאות).</t>
  </si>
  <si>
    <t xml:space="preserve">10 מפגשים לצוות מוביל, 5 לתהליך תכנית מעברים ו-5 לקריה החסידית. </t>
  </si>
  <si>
    <t xml:space="preserve"> ליווי פורום מנהלות מסגרות חינוכיות טיפוליות לידה- 3 ע"פ נושאי הפורום שנקבעו.</t>
  </si>
  <si>
    <t>מנחה מקצועית לחלק מן המפגשים</t>
  </si>
  <si>
    <t>דוגמא מהצעת מחיר שקיבלנו. יכול להיות תחת זירת אנשי מקצוע</t>
  </si>
  <si>
    <t xml:space="preserve">התאמת מרכיבי מסגרות תחילה למעונות שלנו. </t>
  </si>
  <si>
    <t xml:space="preserve"> מערך הכשרה, הדרכה וליווי מקצועי לצוותי המסגרות. המערך יכלול הכשרות וימי למידה בנושאים שונים .
חשיבה על חמישה מפגשים לכלל הצוותים.</t>
  </si>
  <si>
    <t>לבדיקה מול צוות המרכז</t>
  </si>
  <si>
    <t>אופציה להכשרה ע"י אנשי מקצוע מהיישוב, מעג"ן או בדומה</t>
  </si>
  <si>
    <t>ארגונים</t>
  </si>
  <si>
    <t>מחצית  הסכום עבור שעות שהייה. יש לבדוק מול הארגונים</t>
  </si>
  <si>
    <t>מתן מענה להשלמת הכשרה בסיסית למטפלות במעונות- מטפלת סוג</t>
  </si>
  <si>
    <t xml:space="preserve">בניית תכנית הדרכה ואיתור במשפחתונים בקריה החסידית. </t>
  </si>
  <si>
    <t xml:space="preserve">שילוב פורמט תוכנית מעג"ן / אחר במעונות היום הפרטיים </t>
  </si>
  <si>
    <t>קיום קורס מקומי או מתן מלגות</t>
  </si>
  <si>
    <t>בדומה למעגן.</t>
  </si>
  <si>
    <t>חישוב לפי שני אנשי מקצוע שייכנסו אחת לחודש לכל משפחתון, כולל הכשרה</t>
  </si>
  <si>
    <t>לפי 4 מסגרות כניסה חודשית בלבד</t>
  </si>
  <si>
    <t>חישוב לפי כניסה חודשית לשעתיים לכל מסגרת. איש מקצוע אחד.</t>
  </si>
  <si>
    <t>כיבוד כללי לאירועי הכשרות וכנסים, אירוחים וביקורים</t>
  </si>
  <si>
    <t>• התאמה פיזית של תשתיות ומרחבי פעילות ציבוריים להורים ופעוטות</t>
  </si>
  <si>
    <t>דלת פתוחה - ע"י פסיכולוגית התפתחותית</t>
  </si>
  <si>
    <t xml:space="preserve">הדרכת הורים </t>
  </si>
  <si>
    <t>מענה טלפוני</t>
  </si>
  <si>
    <t>הכנה ללידה</t>
  </si>
  <si>
    <t>בוקר נוסף מנחה למשחקיית בוקר</t>
  </si>
  <si>
    <t>מערך חוגים הורים - ילדים</t>
  </si>
  <si>
    <t>הדרכות סקטוריאליות לצוות היחדה</t>
  </si>
  <si>
    <t>הפעלת סדנאות והרצאות להורים</t>
  </si>
  <si>
    <t>מפגש משפחתי במרכזי פעילות בישוב</t>
  </si>
  <si>
    <t>חצי משרה לטיפת חלב + ריכוז תחום הורים</t>
  </si>
  <si>
    <t>עו"ס בטיפת חלב + ריכוז תחום הורים</t>
  </si>
  <si>
    <t>4 קבוצות הורים בנות 12 מפגשים</t>
  </si>
  <si>
    <t xml:space="preserve">ארבעה צוותים סקטוריאליים, 4 שעות חדשיות, הדרכות קבוצתיות. כולל הדרכה פרטנית לעובדות חדשות. שעות שהייה משולמות לעובד. לא נלקח כאן בחשבון. השתתפות היחידה. </t>
  </si>
  <si>
    <t>???</t>
  </si>
  <si>
    <t>3 ש"ש</t>
  </si>
  <si>
    <t>פורום מובילות</t>
  </si>
  <si>
    <t>לפי 10 ש"ש</t>
  </si>
  <si>
    <t>פורום לכל קבוצת גיל</t>
  </si>
  <si>
    <t>שידרוג הדרכה פדגוגית, הכשרת מנהלות</t>
  </si>
  <si>
    <t>שתי מנחות בוקר</t>
  </si>
  <si>
    <t>שתי מנחות אחה"צ</t>
  </si>
  <si>
    <t>לפי 2000 ₪ מילגה</t>
  </si>
  <si>
    <t xml:space="preserve">הצטיידות לכל הכנסים. </t>
  </si>
  <si>
    <t>פורום הורים מוביל</t>
  </si>
  <si>
    <t xml:space="preserve">*אחת ממטרתינו הגדולה היא להכיר לעומק את כל אוכלוסיית היעד וצרכיה. כפי שפירטנו בזירות הקודמות, אנו מקווים לעשות זאת באמצעות מערכת מידע שתאפשר איסוף נתונים רציף והיכרות מקסימלית עם אוכלוסיית היעד ותתמוך באיתור מקסימאלי של צרכים והתאמת מענים לצרכים שימופו. בתחום ההורים נרצה לדעת מה צרכיהם כאנשים בוגרים עצמאיים ומה צרכיהם כהורים לילדים בגיל הרך. 
פורום ההורים ימשיך להתחזק ולהפוך לגוף משפיע, יוזם, פעיל ומוביל פעולות כלל יישוביות וקבלת החלטות יישוביות. 
נרצה לאפשר הרחבת המענה המקצועי להורים ומתן כתובת בלתי אמצעית לייעוץ הכוונה והדרכה קצרי מועד. נרצה לספק מענים שיביאו לשיפור כישורי ההורות וקידום התפתחותם של הפעוטות על ידי הרחבת הידע וחיזוק הביטחון והיכולת של ההורים בתפקידם כהורים, נרצה להפחית בקרב ההורים תחושות לחץ ומצוקה שהם חווים במעבר להורות ולסיוע בהתמודדות אישית של ההורה עם תפקידיו השונים. בקרב נשים בהריון המתמודדות לראשונה עם חוויות ההיריון, נרצה לתת כלים להתמודדות אפקטיבית ומודעת לתהליך הלידה הקרבה וההורות הראשונה ולהפיג חששות מהלא-נודע.
נרצה לתת תמיכה וטיפול בהורה ובילד על ידי  הדרכה מקצועית בנושאים הקשורים להורות ולהתפתחות בגיל הרך. 
באופן כוללני נשאף לתפיסת העבודה של "הורים במרכז" השואפת לעבודה מיטבית עם הורים לילדים בגיל הרך. נבנה יחדיו בצוות מוביל ובשותפות פורום ההורים הכשרות בין-מקצועיות, פיתוח ידע, דרכים להעברת מידע וכל זאת להורים ולאנשי מקצוע תוך גיבוש תכניות התערבות להורים, המספקות מענים מותאמים לצרכים, תוך יצירת מרחבים פיסיים עבורם. נעודד מפגש משותף של הורה וילד סביב משחק משותף, מתוך תפיסה שזהו משאב עיקרי וחיוני לחיזוק הקשר הורה-ילד, שיפור והעצמת ההורות של הורים על ידי מתן זמן איכות לבילוי משותף של הורה ילד וחיזוק הקשר ביניהם בניית אסטרטגיות ודרכי עבודה עם הורים לילדים בגיל הינקות 
נשאף למתן מענים לפעילות הורה- ילד במרחב הציבורי, באמצעות חיזוק משחקיית הבוקר, המהוה התנסות חשובה לילדים ומפגש למידה ותמיכה לאמהות/להורים שילדים אינם משולבים במסגרות חינוך לצד יצירת מסגרת לנשים אחרי לידה וילדיהן.
</t>
  </si>
  <si>
    <t>* הגדרת איש מקצוע במרכז שיהיה אחראי על תחום ההעשרה וההורים. הכשרתו בתפיסת הורים במרכז והגדרת תפקידו כאחראי קידום תחומים אלה תוך חשיבה והשתתפות שותפים נוספים. 
* שימור ופיתוח פורום ההורים כולל קביעת תכנית הכשרות וליווי מקצועי של הפורום.
*שילוב עו"ס בטיפות החלב היישוביות לאיתור והדרכת הורים.
• העסקת פסיכולוגית התפתחותית אשר תיתן מענה מקצועי אקוטי/ממוקד לשאלות ופניות הורים (מתבסס על תוכנית "דלת פתוחה" של משה"ח)
• מתן מענה טלפוני להורים ע"י איש מקצוע
• הפעלת סדנאות  הרצאות ותכני העשרה רלוונטיים לאוכלוסיית ההורים ביישוב
• מתן טיפול הורי פרטני (ללא צורך בטיפול בילד)
• מתן הדרכה קבוצתית להורים, קיום מרחב לליבון קשיים ולהבהרת שאלות בנושא הורות, תקשורת הורים- ילדים ונושאים התפתחותיים  
•בניית מערך העשרה התפתחותית הכולל חוגים, סדרת הצגות וסדנאות הורים וילדים  בשיתוף כלל הגורמים בישוב.
 • מפגש משפחתי אחת לחודש במרכזי פעילות יישובים שונים סביב תוכן חוויתי     
• הקצאת איש צוות לצורך הרחבת פעילות משחקיית הבוקר ליום 
פעילות שבועי נוסף. 
• התאמת המענים הניתנים במסגרת המשחקייה לאוכלוסיית חסידות 
גור, פתיחת המשחקייה לערב שבועי נוסף ע"י אשת צוות המותאמת לחברה.                  
• התאמה פיזית של תשתיות ומרחבי פעילות ציבוריים להורים ופעוטות
• פתיחת מספר מחזורים רציפים של סדנאות הכנה ללידה והורות</t>
  </si>
  <si>
    <t>* תוך חודשיים
* מיידי ולאורך השנה
* חודשיים
* חודשיים
*תוך חודש
*בניית תכנית מסודרת בתאום פעימות. לאורך כל השנה. 
*בניית תכנית והפעלה לאחר ביסוס צורך.
*מיפוי צרכים מיידי וקידום  פתיחת מענים מותאמים למיפוי.
* מיידי ולאורך השנה
* עוד חדשיים
* מיידי
* מיידי
* תלוי תקציבים. תכנון וביצוע ע"H הרשות. 
* לאורך כל השנה</t>
  </si>
  <si>
    <t>ליווי הפורום</t>
  </si>
  <si>
    <t xml:space="preserve">צוותי החינוך במעuנות אינם מקבלים הכשרה מספקת כפי שצויין בזירת המסגרות. בנוסף לצוותי החינוך יש במרחב היישובי עובדים מקצועיים כולל אנשי הטיפול במרכז לגיל הרך וברשות, מדריכי משחקיות ועובדים נוספים שנחוצה להם הכשרה, הדרכה שוטפת וליווי מקצועי לצורך התמודדותם עם מקרים מורכבים בתוך סביבת עבודה רב מערכתית. בנוסף יש את השותפים מתחום הבריאות בטיפות החלב ורופאי הילדים בקופות החולים הנמצאים בקשר עם עובדי המרכז לגיל הרך ויש לחזק ולהעמיק את שיתופי הפעולה בין הגורמים השונים. קושי במימון גורם להעדר העשרה ופיתוח מקצועי מספק של הצוותים החינוכיים והטיפוליים ביישוב לגילאי הינקות ולקיום מפגשי למידה בצוותים רחבים, מה שגורם לפערים בשפה המקצועית והבינאישית, להתמקצעות סקטוריאלית חלקית ולקושי  להשתלב בתפיסת עבודה רב מערכתית כפי שמובלת בישוב. נראה כי נכון להיום הפוטנציאל באיגום משאבים וייעולם לטובת אוכלסיית היעד לא ממומש דיו. </t>
  </si>
  <si>
    <t xml:space="preserve">* הדרכות סקטוריאליות חלקיות במסגרת היחידה ההתפתחותית. 
* בקרוב יתקיים יום למידה בנושא מיניות לכלל אנשי המקצוע בישוב בהובלת התכנית היישובית.          
</t>
  </si>
  <si>
    <t>שתי קבוצות של סדנא בת 6 מפגשים על עבודה דיאדית (מוריה). כולל תשלום ל-15 עובדות מרכז. הרצאות והשתלמויות בתחומי בטיחות, איתור ילדים לפורומים שונים בישוב וכו'</t>
  </si>
  <si>
    <t xml:space="preserve">מענים קיימים  </t>
  </si>
  <si>
    <t xml:space="preserve">* מובילת גיל רך- שלומית טוביאנה
* רכזת מערך ינקות יישובית
*ועדת גיל רך יישובית
*מפגשים קבועים עם מובילים בישוב העוסקים בגיל הרך: רווחה, שפ"ח, משרד החינוך, מתנ"ס, משרד הבריאות
*תכנית עבודה יישובית לגיל הרך בהובלת הרשות המקומית
*מעורבות רשותית במסגרות לידה-3
*עבודה עם הפיקוח (רווחה, בריאות, חינוך, כלכלה)  </t>
  </si>
  <si>
    <r>
      <t xml:space="preserve">הובלת הגיל הרך תהיה מבוססת על הובלה כוללת של גילאי לידה - 9 וכתובת ייחודית לגיל הינקות. ההובלה היישובית תכלול אחריות על מספר תהליכים: 
- מיצוב </t>
    </r>
    <r>
      <rPr>
        <b/>
        <sz val="11"/>
        <color theme="1"/>
        <rFont val="Arial"/>
        <family val="2"/>
        <scheme val="minor"/>
      </rPr>
      <t xml:space="preserve">המרכז לגיל הרך </t>
    </r>
    <r>
      <rPr>
        <sz val="11"/>
        <color theme="1"/>
        <rFont val="Arial"/>
        <family val="2"/>
        <scheme val="minor"/>
      </rPr>
      <t xml:space="preserve">כפלטפורמה מרכזית ומובילה גם בתחום הינקות ביישוב בקרב הורים, אנשי מקצוע וחינוך תוך מיתוג השירותים והנגשת המידע לכלל אוכלוסיות היעד.
- דאגה כי כל </t>
    </r>
    <r>
      <rPr>
        <b/>
        <sz val="11"/>
        <color theme="1"/>
        <rFont val="Arial"/>
        <family val="2"/>
        <scheme val="minor"/>
      </rPr>
      <t>העוסקים בגיל הינקות והגיל הרך</t>
    </r>
    <r>
      <rPr>
        <sz val="11"/>
        <color theme="1"/>
        <rFont val="Arial"/>
        <family val="2"/>
        <scheme val="minor"/>
      </rPr>
      <t xml:space="preserve"> יעברו הכשרות מקצועיות ויטמיעו </t>
    </r>
    <r>
      <rPr>
        <b/>
        <sz val="11"/>
        <color theme="1"/>
        <rFont val="Arial"/>
        <family val="2"/>
        <scheme val="minor"/>
      </rPr>
      <t>שפה יישובית</t>
    </r>
    <r>
      <rPr>
        <sz val="11"/>
        <color theme="1"/>
        <rFont val="Arial"/>
        <family val="2"/>
        <scheme val="minor"/>
      </rPr>
      <t xml:space="preserve"> שתביא לידי ביטוי תפיסת עבודה רב מערכתית ובין משרדית.
-היכרות מעמיקה עם כלל השירותים העוסקים באוכלוסיית הגיל הרך - טיפות חלב, קופות חולים, מפקחות יישוביות ועוד . </t>
    </r>
    <r>
      <rPr>
        <sz val="11"/>
        <color rgb="FF00B050"/>
        <rFont val="Arial"/>
        <family val="2"/>
        <scheme val="minor"/>
      </rPr>
      <t>של מי?</t>
    </r>
    <r>
      <rPr>
        <sz val="11"/>
        <color theme="1"/>
        <rFont val="Arial"/>
        <family val="2"/>
        <scheme val="minor"/>
      </rPr>
      <t xml:space="preserve">
- היכרות מעמיקה עם מערך המסגרות ביישוב לגילאי לידה עד שלוש, המפוקחות ושאינן מפוקחות, תוך למידת האפיונים והצרכים של כל המערך. דגש והתבוננות על אוכלוסיות ייחודיות כמו חסידי גור.
-הרחבת מאגר מסגרות החינוך היישוביות ו</t>
    </r>
    <r>
      <rPr>
        <b/>
        <sz val="11"/>
        <color theme="1"/>
        <rFont val="Arial"/>
        <family val="2"/>
        <scheme val="minor"/>
      </rPr>
      <t>צמצום הוצאת ילדים למסגרות חוץ יישוביות</t>
    </r>
    <r>
      <rPr>
        <sz val="11"/>
        <color theme="1"/>
        <rFont val="Arial"/>
        <family val="2"/>
        <scheme val="minor"/>
      </rPr>
      <t xml:space="preserve">.
-יצירת </t>
    </r>
    <r>
      <rPr>
        <b/>
        <sz val="11"/>
        <color theme="1"/>
        <rFont val="Arial"/>
        <family val="2"/>
        <scheme val="minor"/>
      </rPr>
      <t xml:space="preserve">רצף לימודי במעברים </t>
    </r>
    <r>
      <rPr>
        <sz val="11"/>
        <color theme="1"/>
        <rFont val="Arial"/>
        <family val="2"/>
        <scheme val="minor"/>
      </rPr>
      <t xml:space="preserve">בין מסגרות החינוך תוך הגברת תחושת הביטחון  והרצף אצל הפעוטות, צוותי החינוך וההורים ותמיכה בתהליכי המעבר וההסתגלות בפאן הרגשי, החברתי והלימודי. 
</t>
    </r>
  </si>
  <si>
    <r>
      <t xml:space="preserve"> * הקמת </t>
    </r>
    <r>
      <rPr>
        <b/>
        <sz val="11"/>
        <color theme="1"/>
        <rFont val="Arial"/>
        <family val="2"/>
        <scheme val="minor"/>
      </rPr>
      <t xml:space="preserve">צוות מלווה מקצועי </t>
    </r>
    <r>
      <rPr>
        <sz val="11"/>
        <color theme="1"/>
        <rFont val="Arial"/>
        <family val="2"/>
        <scheme val="minor"/>
      </rPr>
      <t xml:space="preserve">למערך ינקות שיכלול נציגי מחלקות רשות, מרכז גיל רך וארגונים. תהליך מקדים יכלול:חשיבה על אנשי מפתח אשר יכולים לתרום לתהליך החשיבה והפיתוח, בדיקת זמינות הנבחרים בלקיחת חלק פעיל בצוות, בניית לו"ז שנתי למפגשי עבודה.
• פיתוח וביסוס </t>
    </r>
    <r>
      <rPr>
        <b/>
        <sz val="11"/>
        <color theme="1"/>
        <rFont val="Arial"/>
        <family val="2"/>
        <scheme val="minor"/>
      </rPr>
      <t>מערכת מידע יישובית</t>
    </r>
    <r>
      <rPr>
        <sz val="11"/>
        <color theme="1"/>
        <rFont val="Arial"/>
        <family val="2"/>
        <scheme val="minor"/>
      </rPr>
      <t xml:space="preserve"> מעודכנת לגבי מענים וילדים. המשך עריכת המיפוי וביסוס מערך בקרה ומישוב לכלל התוכניות והפעילויות הנעשות במסגרת המיזם. 
• הפקת </t>
    </r>
    <r>
      <rPr>
        <b/>
        <sz val="11"/>
        <color theme="1"/>
        <rFont val="Arial"/>
        <family val="2"/>
        <scheme val="minor"/>
      </rPr>
      <t>כנסים מקצועיים</t>
    </r>
    <r>
      <rPr>
        <sz val="11"/>
        <color theme="1"/>
        <rFont val="Arial"/>
        <family val="2"/>
        <scheme val="minor"/>
      </rPr>
      <t xml:space="preserve"> במגוון התחומים בהם עוסק תחום הינקות ברמה המקומית וברמה האזורית. להורים ולאנשי מקצוע.
• </t>
    </r>
    <r>
      <rPr>
        <b/>
        <sz val="11"/>
        <color theme="1"/>
        <rFont val="Arial"/>
        <family val="2"/>
        <scheme val="minor"/>
      </rPr>
      <t>חשיפה, מיתוג ופרסום</t>
    </r>
    <r>
      <rPr>
        <sz val="11"/>
        <color theme="1"/>
        <rFont val="Arial"/>
        <family val="2"/>
        <scheme val="minor"/>
      </rPr>
      <t xml:space="preserve"> תחום ינקות (הכנת עלוני מידע על השירותים הניתנים במרכז, הכנת דף מידע מצומצם ליולדת, פרסום שוטף במקומונים של פעילות  הגיל הרך, הכנת פלריג יישובי והתאמתו לפעילות המרכז במספר מועדים בשנה,יצירת סרטון תדמית להקרנה בכנסים, אירועים וסדנאות).
• הקמת </t>
    </r>
    <r>
      <rPr>
        <b/>
        <sz val="11"/>
        <color theme="1"/>
        <rFont val="Arial"/>
        <family val="2"/>
        <scheme val="minor"/>
      </rPr>
      <t>צוות חשיבה של נציגי הקרייה החסידית</t>
    </r>
    <r>
      <rPr>
        <sz val="11"/>
        <color theme="1"/>
        <rFont val="Arial"/>
        <family val="2"/>
        <scheme val="minor"/>
      </rPr>
      <t xml:space="preserve"> אשר ידון בצרכים הייחודים להם ויעסוק במתן המענים, גיוס אנשי מפתח בקהילה 
ורתימתם לתהליכי הפיתוח.
• הקמת </t>
    </r>
    <r>
      <rPr>
        <b/>
        <sz val="11"/>
        <color theme="1"/>
        <rFont val="Arial"/>
        <family val="2"/>
        <scheme val="minor"/>
      </rPr>
      <t>צוות מוביל</t>
    </r>
    <r>
      <rPr>
        <sz val="11"/>
        <color theme="1"/>
        <rFont val="Arial"/>
        <family val="2"/>
        <scheme val="minor"/>
      </rPr>
      <t xml:space="preserve"> וגיוס איש מקצוע להנחייה מקצועית, לטיפול </t>
    </r>
    <r>
      <rPr>
        <b/>
        <sz val="11"/>
        <color theme="1"/>
        <rFont val="Arial"/>
        <family val="2"/>
        <scheme val="minor"/>
      </rPr>
      <t>במעברים</t>
    </r>
    <r>
      <rPr>
        <sz val="11"/>
        <color theme="1"/>
        <rFont val="Arial"/>
        <family val="2"/>
        <scheme val="minor"/>
      </rPr>
      <t xml:space="preserve"> על פני הרצף החינוכי בגיל הרך. 
 </t>
    </r>
  </si>
  <si>
    <r>
      <t xml:space="preserve">* תכנית </t>
    </r>
    <r>
      <rPr>
        <b/>
        <sz val="11"/>
        <color theme="1"/>
        <rFont val="Arial"/>
        <family val="2"/>
        <scheme val="minor"/>
      </rPr>
      <t>פעימות</t>
    </r>
    <r>
      <rPr>
        <sz val="11"/>
        <color theme="1"/>
        <rFont val="Arial"/>
        <family val="2"/>
        <scheme val="minor"/>
      </rPr>
      <t xml:space="preserve">- איתור משפחות צעירות בעלות ילדים בגילאי לידה עד 3 וטרום לידה
ליווי ותמיכה להורים ע"י נאמנת התוכנית חיזוק הזהות והמיומנות ההורית, ארגון הסביבה הביתית סדרי העדיפויות המשפחתיים, חיזוק קשר הורה-ילד. התכנית החלה לפעול לאחרונה ונמצאת בתהליך גיוס המשפחות. במסגרת התכנית יפתחו גם קבוצות להורים.
* הוקם </t>
    </r>
    <r>
      <rPr>
        <b/>
        <sz val="11"/>
        <color theme="1"/>
        <rFont val="Arial"/>
        <family val="2"/>
        <scheme val="minor"/>
      </rPr>
      <t>פורום הורים</t>
    </r>
    <r>
      <rPr>
        <sz val="11"/>
        <color theme="1"/>
        <rFont val="Arial"/>
        <family val="2"/>
        <scheme val="minor"/>
      </rPr>
      <t xml:space="preserve"> במטרה להגביר את המעורבות ההורית לילדים בגיל הרך ביישוב. הפורום נפגש כבר 3 פעמים והפך לפורום יוזם ומשפיע. ניראה כי יש להמשיך להעצים ולתת לפורום מרחב להשפעה.אנו מזהים את הפורום כתומך בפעילות הרשות בקידום הגיל הרך.
*ביחידה ההתפתחותית ניתנת לצד טיפולים פרא רפואיים ורגשיים הדרכה להורים שילדיהם מטופלים. מרכיב ההדרכה להורים ידוע כמשמעותי מאד על תפקוד הילד והשגת מטרות טיפוליות הנקבעות ע"י המטפל וההורה.
*נתיבים להורות- טיפול במשפחות המתמודדות עם ריבוי בעיות (כגון: מצב כלכלי קשה, תפקוד זוגי והורי לקוי, בעיות בחינוך הילדים, התמכרויות שונות ופעילויות אנטי חברתיות.
המטרה העיקרית היא שיפור ושיקום מערכות היחסים בין בני המשפחה בדגש על קשר הורה - ילד. התכנית מטפלת בכ-20 נפשות. 
*בשנה האחרונה התקיים כנס גדול להורי היישוב בשיתוף מעונות היום ובה"ח צפת. השתתפות הורים כה רבה העידה על צורך עצום בהעשרה ובחיזוק שעות הפנאי המשותף בין הורה לילדו.  
</t>
    </r>
  </si>
  <si>
    <r>
      <t xml:space="preserve">הקשר עם אוכלוסיית היעד מתקיים עם מעונות היום </t>
    </r>
    <r>
      <rPr>
        <b/>
        <sz val="11"/>
        <color theme="1"/>
        <rFont val="Arial"/>
        <family val="2"/>
        <scheme val="minor"/>
      </rPr>
      <t xml:space="preserve">המוכרים </t>
    </r>
    <r>
      <rPr>
        <sz val="11"/>
        <color theme="1"/>
        <rFont val="Arial"/>
        <family val="2"/>
        <scheme val="minor"/>
      </rPr>
      <t xml:space="preserve">ולכן פוטנציאל רב אינו מקבל מענים. </t>
    </r>
  </si>
  <si>
    <t>מאגר מידע מסודר על רצף הגילאים והמרחבים (בית ומסגרות)</t>
  </si>
  <si>
    <t>איתור וטיפול ופרגמנטציה בין השירותים.</t>
  </si>
  <si>
    <t>כתובת פורמאלית ייחודית לגיל הינקות לפנייה לכלל הגורמים (הורים, אנשי מקצוע, מחנכים ועוד).</t>
  </si>
  <si>
    <t xml:space="preserve">מערך עבודה מתכלל לגיל הרך- לידה-9,  
אין ראייה מעמיקה דיה של גילאי הינקות
</t>
  </si>
  <si>
    <r>
      <t xml:space="preserve">* מובילת גיל רך- שלומית טוביאנה
* רכזת מערך ינקות יישובית
*ועדת גיל רך יישובית
*מפגשים קבועים עם מובילים בישוב העוסקים בגיל הרך: רווחה, שפ"ח, משרד החינוך, מתנ"ס, משרד הבריאות
*תכנית עבודה יישובית לגיל הרך בהובלת הרשות המקומית
*מעורבות רשותית במסגרות לידה-3
*עבודה עם הפיקוח (רווחה, בריאות, חינוך, כלכלה) 
</t>
    </r>
    <r>
      <rPr>
        <sz val="11"/>
        <color rgb="FF00B050"/>
        <rFont val="Arial"/>
        <family val="2"/>
        <scheme val="minor"/>
      </rPr>
      <t xml:space="preserve">מה תדירות מפגשי המובילים?
מה משמעות המעורבות הרשותית?
מה זה "עבודה עם הפיקוח"? </t>
    </r>
  </si>
  <si>
    <r>
      <t xml:space="preserve">מיצוב </t>
    </r>
    <r>
      <rPr>
        <b/>
        <sz val="11"/>
        <color theme="1"/>
        <rFont val="Arial"/>
        <family val="2"/>
        <scheme val="minor"/>
      </rPr>
      <t>המרכז לגיל הרך כפלטפורמה מרכזית</t>
    </r>
    <r>
      <rPr>
        <sz val="11"/>
        <color theme="1"/>
        <rFont val="Arial"/>
        <family val="2"/>
        <scheme val="minor"/>
      </rPr>
      <t xml:space="preserve"> ומובילה גם בתחום הינקות הורים, אנשי מקצוע וחינוך 
מיתוג השירותים והנגשת המידע לכלל אוכלוסיות היעד.</t>
    </r>
  </si>
  <si>
    <t xml:space="preserve">פיתוח וביסוס מערכת מידע יישובית מעודכנת לגבי מענים וילדים. המשך עריכת המיפוי וביסוס מערך בקרה ומישוב לכלל התוכניות והפעילויות הנעשות במסגרת המיזם. </t>
  </si>
  <si>
    <t>הקמת צוות חשיבה של נציגי הקרייה החסידית אשר ידון בצרכים הייחודים להם ויעסוק במתן המענים, גיוס אנשי מפתח בקהילה ורתימתם לתהליכי הפיתוח.</t>
  </si>
  <si>
    <t>מיידי ובתהליך מול כל הגורמים.</t>
  </si>
  <si>
    <t>לאורך כל שנת הפעילות.</t>
  </si>
  <si>
    <t>מיידי</t>
  </si>
  <si>
    <t>איתור מנחה במיידי ובניית תהליך לקראת שנת הלימודים הבאה.</t>
  </si>
  <si>
    <r>
      <t xml:space="preserve">הובלה כוללת של גילאי לידה-9 וכתובת ייחודית לגיל הינקות. </t>
    </r>
    <r>
      <rPr>
        <sz val="11"/>
        <color theme="1"/>
        <rFont val="Arial"/>
        <family val="2"/>
        <scheme val="minor"/>
      </rPr>
      <t/>
    </r>
  </si>
  <si>
    <r>
      <t xml:space="preserve">הקמת </t>
    </r>
    <r>
      <rPr>
        <b/>
        <sz val="11"/>
        <color theme="1"/>
        <rFont val="Arial"/>
        <family val="2"/>
        <scheme val="minor"/>
      </rPr>
      <t xml:space="preserve">צוות מלווה מקצועי </t>
    </r>
    <r>
      <rPr>
        <sz val="11"/>
        <color theme="1"/>
        <rFont val="Arial"/>
        <family val="2"/>
        <scheme val="minor"/>
      </rPr>
      <t>למערך ינקות שיכלול נציגי מחלקות רשות, מרכז גיל רך וארגונים.</t>
    </r>
  </si>
  <si>
    <t>מיידי ולאורך כל שנת הפעילות</t>
  </si>
  <si>
    <r>
      <t xml:space="preserve">אין סטנדרט הפעלה מול הארגונים - תקינה, ביטחון ובטיחות, איכות ואופי הטיפול, התאמה התפתחותית  ברמת התשתיות וברמה המקצועית, הדרכה והשתלמויות לצוותים, </t>
    </r>
    <r>
      <rPr>
        <sz val="11"/>
        <color rgb="FF00B050"/>
        <rFont val="Arial"/>
        <family val="2"/>
        <scheme val="minor"/>
      </rPr>
      <t xml:space="preserve">טיפוח ההון האנושי והגברת המוטיבציה
</t>
    </r>
    <r>
      <rPr>
        <b/>
        <sz val="11"/>
        <rFont val="Arial"/>
        <family val="2"/>
        <scheme val="minor"/>
      </rPr>
      <t>בעיה תקציבית</t>
    </r>
  </si>
  <si>
    <t xml:space="preserve">היעדר מעורבות וכניסת תכניות למסגרות הפרטיות גורם פערים והיכרות חלקית עם צרכי הילדים והצוות </t>
  </si>
  <si>
    <t>הביקוש גובר על ההיצע של מסגרות מפוקחות. 
במסגרת: 417 (70% מכלל הפעוטות)
מפוקחות: 344 (57% מכלל הפעוטות)</t>
  </si>
  <si>
    <t xml:space="preserve">הרחבת מאגר מסגרות החינוך היישוביות וצמצום הוצאת ילדים למסגרות חוץ יישוביות (הובלה)
</t>
  </si>
  <si>
    <t>6 חודשים</t>
  </si>
  <si>
    <t xml:space="preserve">הקמת פורום מנהלות מסגרות חינוכיות טיפוליות לידה- 3 וקביעת נושאים לעיסוק הפורום. </t>
  </si>
  <si>
    <t>קביעת מהלכים ליצירת סטנדרטיזציה יישובית (חזון בשיתוף ראש הרשות)
התאמת מרכיבי מסגרות תחילה למעונות שלנו.</t>
  </si>
  <si>
    <t xml:space="preserve">מהלך לקביעת סטנדרטיזציה לאיכות טיפול במעונות היום. 
מעקב על החלת התנאים במסגרות
</t>
  </si>
  <si>
    <t xml:space="preserve">צוותי המעונות והמשפחתונים יהיו מקצועיים, מועצמים, יתמידו ויתקדמו במקום עבודתן ויזכו להעשרת ידע, הכשרה, העצמה ושיפור איכות עבודתם, דרך השתייכות לתכנית מסגרות תחילה ומענים מותאמים אחרים. שיפור בתפיסת התפקיד של המטפלת/מחנכת. </t>
  </si>
  <si>
    <t xml:space="preserve">ביצוע מיפוי צרכים של צוותי המעונות ובניית מערך הכשרה, הדרכה
 וליווי מקצועי לצוותי המסגרות. המערך יכלול הכשרות וימי למידה בנושאים שונים (היערכות לשנה וקליטת ילדים, איתור, עבודה עם הורים וכו'), 
סדנאות העצמה וגיבוש הצוותים. 
השלמת הכשרה בסיסית למטפלות במעונות - מטפלת סוג 1 או סוג 2. </t>
  </si>
  <si>
    <t>יצירת רצף לימודי במעברים בין מסגרות החינוך תוך הגברת תחושת הביטחון  והרצף אצל הפעוטות, צוותי החינוך וההורים ותמיכה בתהליכי המעבר וההסתגלות בפן הרגשי, החברתי והלימודי (הובלה)</t>
  </si>
  <si>
    <r>
      <t xml:space="preserve">
</t>
    </r>
    <r>
      <rPr>
        <sz val="11"/>
        <color theme="1"/>
        <rFont val="Arial"/>
        <family val="2"/>
        <scheme val="minor"/>
      </rPr>
      <t xml:space="preserve">
</t>
    </r>
  </si>
  <si>
    <t>פורום מחודש ייפגש החל משבוע הבא.</t>
  </si>
  <si>
    <t>למידת האפשרויות</t>
  </si>
  <si>
    <t>בתום מיפוי צרכים
סוג 1/2 - בדיקה מול המשרד</t>
  </si>
  <si>
    <t>פרגמנטציה - העדר העשרה ופיתוח מקצועי מספק,  לא מתקיימים מפגשי למידה בצוותים רחבים, מה שגורם לפערים בשפה המקצועית והבינאישית, להתמקצעות סקטוריאלית חלקית ולקושי להשתלב בתפיסת עבודה רב מערכתית</t>
  </si>
  <si>
    <t>הפוטנציאל באיגום משאבים וייעולם לטובת אוכלסיית היעד לא ממומש דיו.</t>
  </si>
  <si>
    <t>חיזוק והעמקה של שת"פ
דאגה כי כל העוסקים בגיל הינקות והגיל הרך יעברו הכשרות מקצועיות ויטמיעו שפה יישובית שתביא לידי ביטוי תפיסת עבודה רב מערכתית ובין משרדית. (הובלה)
אנשי המקצוע במחלקות השונות ידעו מי שותף ובעיקר עם מי ניתן להיוועץ בסוגיות מקצועיות.</t>
  </si>
  <si>
    <t xml:space="preserve">אנשי המקצוע במחלקות השונות ידעו מי אופציונלי לאיגום משאבים </t>
  </si>
  <si>
    <t xml:space="preserve"> </t>
  </si>
  <si>
    <r>
      <t xml:space="preserve"> בניית מערך סדנאות והרצאות מותאמות שטח לצוותים המקצועיים (טיפת חלב, קופות חולים, מרכז לגיל הרך, מנהלי תוכניות התערבות)
הפקת כנסים מקצועיים במגוון התחומים בהם עוסק תחום הינקות ברמה המקומית וברמה האזורית. </t>
    </r>
    <r>
      <rPr>
        <sz val="11"/>
        <color theme="0" tint="-0.499984740745262"/>
        <rFont val="Arial"/>
        <family val="2"/>
        <scheme val="minor"/>
      </rPr>
      <t>להורים</t>
    </r>
    <r>
      <rPr>
        <sz val="11"/>
        <color theme="1"/>
        <rFont val="Arial"/>
        <family val="2"/>
        <scheme val="minor"/>
      </rPr>
      <t xml:space="preserve"> ולאנשי מקצוע. (הובלה)</t>
    </r>
  </si>
  <si>
    <t>מיידי ולאורך כל שנת הפעילות
יום לאנשי מקצוע ברבעון הראשון של השנה, יום להורים באמצע השנה.</t>
  </si>
  <si>
    <t>הכשרה, הדרכה שוטפת וליווי מקצועי לעובדים מקצועיים לצורך התמודדות עם מקרים מורכבים בתוך סביבת עבודה רב מערכתית - אנשי הטיפול במרכז לגיל הרך וברשות, מדריכי משחקיות ועובדים נוספים.
כמו עובדי בריאות - טיפות החלב ורופאי הילדים בקופות החולים</t>
  </si>
  <si>
    <t>ביישוב תרווח שפה מקצועית בגישה התפתחותית - משפחתית 
אנשי המקצוע יהיו מומחים כל אחד בתחומו לצד פיתוח מומחיות והרחבת ארגז הכלים של אנשי המקצוע ביישוב ליצירת פלטפורמה לשיח מקצועי משותף תחת אותה תפיסת עבודה.</t>
  </si>
  <si>
    <t xml:space="preserve">• הדרכות שוטפות סקטוריאליות ורב תחומיות מקצועיות למטפלי היחידה ההתפתחותית עם דגש על טיפול בילדים בגילאי ינקות. 
• מתן השתלמויות והכשרות דיפרנציאליות בהתאם לקהלי היעד וצרכים שיעלו. 
</t>
  </si>
  <si>
    <t xml:space="preserve">* מיידי ולאורך כל שנת הפעילות
</t>
  </si>
  <si>
    <t>מיפוי צרכים ואיפיונים באמצעות מערכת המיפוי של המיזם ותכנית פעימות.</t>
  </si>
  <si>
    <r>
      <t>מקום ההורה בחינוך הילד תוך מתן התייחסות ל</t>
    </r>
    <r>
      <rPr>
        <b/>
        <sz val="11"/>
        <color theme="1"/>
        <rFont val="Arial"/>
        <family val="2"/>
        <scheme val="minor"/>
      </rPr>
      <t>צרכיו האישיים</t>
    </r>
    <r>
      <rPr>
        <sz val="11"/>
        <color theme="1"/>
        <rFont val="Arial"/>
        <family val="2"/>
        <scheme val="minor"/>
      </rPr>
      <t xml:space="preserve">, לקשייו ולשאלותיו של ההורה. מספר רב של פניות הורים לייעוץ והדרכה אינן מקבלות מענה. </t>
    </r>
  </si>
  <si>
    <r>
      <rPr>
        <b/>
        <sz val="11"/>
        <color theme="1"/>
        <rFont val="Arial"/>
        <family val="2"/>
        <scheme val="minor"/>
      </rPr>
      <t>פורום הורים</t>
    </r>
    <r>
      <rPr>
        <sz val="11"/>
        <color theme="1"/>
        <rFont val="Arial"/>
        <family val="2"/>
        <scheme val="minor"/>
      </rPr>
      <t xml:space="preserve"> החל לפעול - כמענה לצורך בשיתוף הורים - ונכון יהיה למצוא דרכים להעצימו ולהביאו לידי יזימה, השפעה ושותפות בקבלת החלטות </t>
    </r>
  </si>
  <si>
    <r>
      <t xml:space="preserve">רב תרבותיות </t>
    </r>
    <r>
      <rPr>
        <sz val="11"/>
        <color theme="1"/>
        <rFont val="Arial"/>
        <family val="2"/>
        <scheme val="minor"/>
      </rPr>
      <t>- נדרשת חשיבה ביחס לאוכלוסיית חסידי גור עם בעלי הענין ובעלי התפקיד בקהילה. לאורך השנים עולה המודעות ויש פתיחות לקבלת עזרה.</t>
    </r>
    <r>
      <rPr>
        <b/>
        <sz val="11"/>
        <color theme="1"/>
        <rFont val="Arial"/>
        <family val="2"/>
        <scheme val="minor"/>
      </rPr>
      <t xml:space="preserve">
</t>
    </r>
  </si>
  <si>
    <t>רב תרבותיות - עולה צורך מהצוותים הטיפוליים לקבל הכשרה מעמיקה יותר בכל הקשור למקום ההורה בטיפול, יחסיו הדיאדים עם ילדו  והדרכתו. (הורים)</t>
  </si>
  <si>
    <t xml:space="preserve">מיפוי צרכים כאנשים בוגרים העומדים בפני עצמם וכהורים לילדים בגיל הרך. </t>
  </si>
  <si>
    <t xml:space="preserve">פורום ההורים ימשיך להתחזק ולהפוך לגוף משפיע, יוזם, פעיל ומוביל פעולות כלל יישוביות וקבלת החלטות יישוביות. </t>
  </si>
  <si>
    <r>
      <t xml:space="preserve">הרחבת המענה המקצועי להורים ומתן כתובת בלתי אמצעית לייעוץ הכוונה והדרכה </t>
    </r>
    <r>
      <rPr>
        <b/>
        <sz val="11"/>
        <color theme="1"/>
        <rFont val="Arial"/>
        <family val="2"/>
        <scheme val="minor"/>
      </rPr>
      <t>קצרי מועד</t>
    </r>
    <r>
      <rPr>
        <sz val="11"/>
        <color theme="1"/>
        <rFont val="Arial"/>
        <family val="2"/>
        <scheme val="minor"/>
      </rPr>
      <t>. מענים שיביאו לשיפור כישורי ההורות וקידום התפתחותם של הפעוטות על ידי הרחבת הידע וחיזוק</t>
    </r>
    <r>
      <rPr>
        <b/>
        <sz val="11"/>
        <color theme="1"/>
        <rFont val="Arial"/>
        <family val="2"/>
        <scheme val="minor"/>
      </rPr>
      <t xml:space="preserve"> הביטחון והיכולת </t>
    </r>
    <r>
      <rPr>
        <sz val="11"/>
        <color theme="1"/>
        <rFont val="Arial"/>
        <family val="2"/>
        <scheme val="minor"/>
      </rPr>
      <t xml:space="preserve">של ההורים בתפקידם כהורים, 
</t>
    </r>
    <r>
      <rPr>
        <sz val="11"/>
        <color theme="1"/>
        <rFont val="Arial"/>
        <family val="2"/>
        <scheme val="minor"/>
      </rPr>
      <t xml:space="preserve">
תמיכה וטיפול בהורה ובילד על ידי  הדרכה מקצועית בנושאים הקשורים להורות ולהתפתחות בגיל הרך</t>
    </r>
  </si>
  <si>
    <t xml:space="preserve">פרוייקט של מתן ברכה ושי לכל יולדת </t>
  </si>
  <si>
    <r>
      <t>נעודד מפגש משותף של הורה וילד סביב משחק משותף, מתוך תפיסה שזהו משאב עיקרי וחיוני לחיזוק הקשר הורה-ילד, שיפור והעצמת ההורות של הורים על ידי מתן זמן איכות לבילוי משותף של הורה ילד וחיזוק הקשר ביניהם 
מענים לפעילות הורה-ילד ב</t>
    </r>
    <r>
      <rPr>
        <b/>
        <sz val="11"/>
        <color theme="1"/>
        <rFont val="Arial"/>
        <family val="2"/>
        <scheme val="minor"/>
      </rPr>
      <t>מרחב הציבורי</t>
    </r>
    <r>
      <rPr>
        <sz val="11"/>
        <color theme="1"/>
        <rFont val="Arial"/>
        <family val="2"/>
        <scheme val="minor"/>
      </rPr>
      <t>, באמצעות חיזוק משחקיית הבוקר, המהווה התנסות חשובה לילדים ומפגש למידה ותמיכה לאמהות/להורים שילדים אינם משולבים במסגרות חינוך לצד יצירת מסגרת לנשים אחרי לידה וילדיהן.</t>
    </r>
  </si>
  <si>
    <t>שימור ופיתוח פורום ההורים כולל קביעת תכנית הכשרות וליווי מקצועי של הפורום.</t>
  </si>
  <si>
    <t>מיידי ולאורך השנה</t>
  </si>
  <si>
    <t>שילוב עו"ס בטיפות החלב היישוביות לאיתור והדרכת הורים.</t>
  </si>
  <si>
    <r>
      <rPr>
        <b/>
        <sz val="11"/>
        <color theme="1"/>
        <rFont val="Arial"/>
        <family val="2"/>
        <scheme val="minor"/>
      </rPr>
      <t>לידה ראשונה</t>
    </r>
    <r>
      <rPr>
        <sz val="11"/>
        <color theme="1"/>
        <rFont val="Arial"/>
        <family val="2"/>
        <scheme val="minor"/>
      </rPr>
      <t xml:space="preserve"> -  כלים להתמודדות אפקטיבית ומודעת לתהליך הלידה הקרבה וההורות הראשונה ולהפיג חששות מהלא-נודע. 
הפחתת </t>
    </r>
    <r>
      <rPr>
        <b/>
        <sz val="11"/>
        <color theme="1"/>
        <rFont val="Arial"/>
        <family val="2"/>
        <scheme val="minor"/>
      </rPr>
      <t>תחושות לחץ ומצוקה</t>
    </r>
    <r>
      <rPr>
        <sz val="11"/>
        <color theme="1"/>
        <rFont val="Arial"/>
        <family val="2"/>
        <scheme val="minor"/>
      </rPr>
      <t xml:space="preserve"> במעבר להורות וסיוע בהתמודדות אישית עם התפקידים השונים. </t>
    </r>
  </si>
  <si>
    <t>חודשיים</t>
  </si>
  <si>
    <t>חודשיים
מיידי</t>
  </si>
  <si>
    <t>התאמת המענים הניתנים במסגרת המשחקייה לאוכלוסיית חסידות גור, פתיחת המשחקייה לערב שבועי נוסף ע"י אשת צוות המותאמת לחברה.</t>
  </si>
  <si>
    <t>פתיחת מספר מחזורים רציפים של סדנאות הכנה ללידה והורות</t>
  </si>
  <si>
    <t>העסקת פסיכולוגית התפתחותית אשר תיתן מענה מקצועי אקוטי/ממוקד לשאלות ופניות הורים (מתבסס על תוכנית "דלת פתוחה" של משה"ח) 
מתן מענה טלפוני להורים ע"י איש מקצוע
הפעלת סדנאות  הרצאות ותכני העשרה רלוונטיים לאוכלוסיית ההורים ביישוב
מתן טיפול הורי פרטני (ללא צורך בטיפול בילד)
מתן הדרכה קבוצתית להורים, קיום מרחב לליבון קשיים ולהבהרת שאלות בנושא הורות, תקשורת הורים- ילדים ונושאים התפתחותיים  
בניית מערך העשרה התפתחותית הכולל חוגים, סדרת הצגות וסדנאות הורים וילדים  בשיתוף כלל הגורמים בישוב.</t>
  </si>
  <si>
    <t>חודשיים
חודש
בניית תכנית מסודרת בתאום פעימות. לאורך כל השנה. 
בהתאם למיפוי
מיידי ולאורך השנה</t>
  </si>
  <si>
    <t xml:space="preserve">* תוך חודשיים
* תלוי תקציבים. תכנון וביצוע ע"י הרשות. 
</t>
  </si>
  <si>
    <r>
      <t>אימוץ תפיסת העבודה של "</t>
    </r>
    <r>
      <rPr>
        <b/>
        <sz val="11"/>
        <color theme="1"/>
        <rFont val="Arial"/>
        <family val="2"/>
        <scheme val="minor"/>
      </rPr>
      <t>הורים במרכז</t>
    </r>
    <r>
      <rPr>
        <sz val="11"/>
        <color theme="1"/>
        <rFont val="Arial"/>
        <family val="2"/>
        <scheme val="minor"/>
      </rPr>
      <t xml:space="preserve">" השואפת לעבודה מיטבית עם הורים לילדים בגיל הרך. 
</t>
    </r>
  </si>
  <si>
    <t>הגדרת איש מקצוע במרכז שיהיה אחראי על תחום ההעשרה וההורים. הכשרתו בתפיסת הורים במרכז והגדרת תפקידו כאחראי קידום תחומים אלה תוך חשיבה והשתתפות שותפים נוספים. 
• התאמה פיזית של תשתיות ומרחבי פעילות ציבוריים להורים ופעוטות</t>
  </si>
  <si>
    <r>
      <t>היכרות מעמיקה עם כלל השירותים העוסקים באוכלוסיית הגיל הרך - טיפות חלב, קופות חולים, מפקחות יישוביות ועוד .</t>
    </r>
    <r>
      <rPr>
        <sz val="11"/>
        <color rgb="FF00B050"/>
        <rFont val="Arial"/>
        <family val="2"/>
        <scheme val="minor"/>
      </rPr>
      <t xml:space="preserve"> </t>
    </r>
  </si>
  <si>
    <t xml:space="preserve">תחילת שנת הלימודים הבאה </t>
  </si>
  <si>
    <r>
      <rPr>
        <sz val="11"/>
        <rFont val="Arial"/>
        <family val="2"/>
        <scheme val="minor"/>
      </rPr>
      <t>מעורבות במסגרות פרטיות</t>
    </r>
    <r>
      <rPr>
        <sz val="11"/>
        <color theme="1"/>
        <rFont val="Arial"/>
        <family val="2"/>
        <scheme val="minor"/>
      </rPr>
      <t xml:space="preserve">
החלת תנאי הסטנדרטיזציה במסגרות הפרטיות ועידוד המסגרות להפיכתן למסגרות מפוקחות
היכרות מעמיקה עם מערך המסגרות ביישוב לגילאי לידה-3, המפוקחות ושאינן מפוקחות, תוך למידת האפיונים והצרכים של כל המערך. דגש והתבוננות על אוכלוסיות ייחודיות כמו חסידי גור (הובלה)</t>
    </r>
  </si>
  <si>
    <t xml:space="preserve">המענים הקיימים לאוכלוסיה זו (משחקיית בוקר, קבוצות הורים וסדנאות הורים-ילדים) אינם מספקים 
</t>
  </si>
  <si>
    <r>
      <t xml:space="preserve">• בניית </t>
    </r>
    <r>
      <rPr>
        <b/>
        <sz val="11"/>
        <color theme="1"/>
        <rFont val="Arial"/>
        <family val="2"/>
        <scheme val="minor"/>
      </rPr>
      <t xml:space="preserve">חזון </t>
    </r>
    <r>
      <rPr>
        <sz val="11"/>
        <color theme="1"/>
        <rFont val="Arial"/>
        <family val="2"/>
        <scheme val="minor"/>
      </rPr>
      <t xml:space="preserve">לגיל ינקות ע"י צוות מוביל גיל ינקות, תוך שיתוף ראש הרשות  וקביעת מהלכים ליצירת סטנדרטיזציה יישובית. יבוצע במסגרת זירת התכלול. 
* </t>
    </r>
    <r>
      <rPr>
        <b/>
        <sz val="11"/>
        <color theme="1"/>
        <rFont val="Arial"/>
        <family val="2"/>
        <scheme val="minor"/>
      </rPr>
      <t>הקמת פורום מנהלות מסגרות חינוכיות טיפוליות</t>
    </r>
    <r>
      <rPr>
        <sz val="11"/>
        <color theme="1"/>
        <rFont val="Arial"/>
        <family val="2"/>
        <scheme val="minor"/>
      </rPr>
      <t xml:space="preserve"> לידה- 3 וקביעת נושאים לעיסוק הפורום. 
*הקמת </t>
    </r>
    <r>
      <rPr>
        <b/>
        <sz val="11"/>
        <color theme="1"/>
        <rFont val="Arial"/>
        <family val="2"/>
        <scheme val="minor"/>
      </rPr>
      <t xml:space="preserve">פורומים </t>
    </r>
    <r>
      <rPr>
        <b/>
        <sz val="11"/>
        <color rgb="FFC00000"/>
        <rFont val="Arial"/>
        <family val="2"/>
        <scheme val="minor"/>
      </rPr>
      <t>מובילות כיתה</t>
    </r>
    <r>
      <rPr>
        <sz val="11"/>
        <color theme="1"/>
        <rFont val="Arial"/>
        <family val="2"/>
        <scheme val="minor"/>
      </rPr>
      <t xml:space="preserve">
* התאמת מרכיבי </t>
    </r>
    <r>
      <rPr>
        <b/>
        <sz val="11"/>
        <color theme="1"/>
        <rFont val="Arial"/>
        <family val="2"/>
        <scheme val="minor"/>
      </rPr>
      <t>מסגרות תחילה</t>
    </r>
    <r>
      <rPr>
        <sz val="11"/>
        <color theme="1"/>
        <rFont val="Arial"/>
        <family val="2"/>
        <scheme val="minor"/>
      </rPr>
      <t xml:space="preserve"> למעונות שלנו.
• ביצוע </t>
    </r>
    <r>
      <rPr>
        <b/>
        <sz val="11"/>
        <color theme="1"/>
        <rFont val="Arial"/>
        <family val="2"/>
        <scheme val="minor"/>
      </rPr>
      <t xml:space="preserve">מיפוי צרכים של צוותי המעונות </t>
    </r>
    <r>
      <rPr>
        <sz val="11"/>
        <color theme="1"/>
        <rFont val="Arial"/>
        <family val="2"/>
        <scheme val="minor"/>
      </rPr>
      <t xml:space="preserve">ובניית </t>
    </r>
    <r>
      <rPr>
        <b/>
        <sz val="11"/>
        <color theme="1"/>
        <rFont val="Arial"/>
        <family val="2"/>
        <scheme val="minor"/>
      </rPr>
      <t>מערך הכשרה</t>
    </r>
    <r>
      <rPr>
        <sz val="11"/>
        <color theme="1"/>
        <rFont val="Arial"/>
        <family val="2"/>
        <scheme val="minor"/>
      </rPr>
      <t xml:space="preserve">, הדרכה וליווי מקצועי לצוותי המסגרות. המערך יכלול הכשרות וימי למידה בנושאים שונים (היערכות לשנה וקליטת ילדים, איתור, עבודה עם הורים וכו'), סדנאות העצמה וגיבוש הצוותים. 
• מתן מענה להשלמת </t>
    </r>
    <r>
      <rPr>
        <b/>
        <sz val="11"/>
        <color theme="1"/>
        <rFont val="Arial"/>
        <family val="2"/>
        <scheme val="minor"/>
      </rPr>
      <t>הכשרה בסיסית למטפלות</t>
    </r>
    <r>
      <rPr>
        <sz val="11"/>
        <color theme="1"/>
        <rFont val="Arial"/>
        <family val="2"/>
        <scheme val="minor"/>
      </rPr>
      <t xml:space="preserve"> במעונות- מטפלת סוג 1 או סוג 2. 
* בניית תכנית </t>
    </r>
    <r>
      <rPr>
        <b/>
        <sz val="11"/>
        <color theme="1"/>
        <rFont val="Arial"/>
        <family val="2"/>
        <scheme val="minor"/>
      </rPr>
      <t>הדרכה ואיתור במשפחתונים בקריה החסידית</t>
    </r>
    <r>
      <rPr>
        <sz val="11"/>
        <color theme="1"/>
        <rFont val="Arial"/>
        <family val="2"/>
        <scheme val="minor"/>
      </rPr>
      <t xml:space="preserve">. 
* שילוב פורמט תוכנית </t>
    </r>
    <r>
      <rPr>
        <b/>
        <sz val="11"/>
        <color theme="1"/>
        <rFont val="Arial"/>
        <family val="2"/>
        <scheme val="minor"/>
      </rPr>
      <t xml:space="preserve">מעג"ן / אחר במעונות היום הפרטיים  </t>
    </r>
    <r>
      <rPr>
        <sz val="11"/>
        <color theme="1"/>
        <rFont val="Arial"/>
        <family val="2"/>
        <scheme val="minor"/>
      </rPr>
      <t xml:space="preserve">ומעורבות שוטפת בפעילות היומיומית, תוך קביעת </t>
    </r>
    <r>
      <rPr>
        <b/>
        <sz val="11"/>
        <color theme="1"/>
        <rFont val="Arial"/>
        <family val="2"/>
        <scheme val="minor"/>
      </rPr>
      <t>תנאי סף מול המסגרות הפרטיות</t>
    </r>
    <r>
      <rPr>
        <sz val="11"/>
        <color theme="1"/>
        <rFont val="Arial"/>
        <family val="2"/>
        <scheme val="minor"/>
      </rPr>
      <t xml:space="preserve"> ובניית הסכם עבודה  מולן. 
לציין את חשיבות מימון שעות הכשרה למטפלות בשעות אחה"צ.
</t>
    </r>
    <r>
      <rPr>
        <b/>
        <sz val="11"/>
        <color rgb="FFC00000"/>
        <rFont val="Arial"/>
        <family val="2"/>
        <scheme val="minor"/>
      </rPr>
      <t>* קידום פתיחת שני מעונות יום נוספים</t>
    </r>
  </si>
  <si>
    <r>
      <rPr>
        <b/>
        <sz val="11"/>
        <color theme="1"/>
        <rFont val="Arial"/>
        <family val="2"/>
        <scheme val="minor"/>
      </rPr>
      <t>חשיפה, מיתוג ופרסום תחום ינקות</t>
    </r>
    <r>
      <rPr>
        <sz val="11"/>
        <color theme="1"/>
        <rFont val="Arial"/>
        <family val="2"/>
        <scheme val="minor"/>
      </rPr>
      <t xml:space="preserve"> (הכנת עלוני מידע על השירותים הניתנים במרכז, הכנת דף מידע מצומצם ליולדת, פרסום שוטף במקומונים של פעילות  הגיל הרך, הכנת פלריג יישובי והתאמתו לפעילות המרכז במספר מועדים בשנה,יצירת סרטון תדמית להקרנה בכנסים, אירועים וסדנאות).</t>
    </r>
    <r>
      <rPr>
        <b/>
        <sz val="11"/>
        <color rgb="FFFF0000"/>
        <rFont val="Arial"/>
        <family val="2"/>
        <scheme val="minor"/>
      </rPr>
      <t>הפקת כנסים מקצועיים במגוון תחומים בהם עוסק תחום הינקות ברמה המקומית והאזורית</t>
    </r>
    <r>
      <rPr>
        <sz val="11"/>
        <color theme="1"/>
        <rFont val="Arial"/>
        <family val="2"/>
        <scheme val="minor"/>
      </rPr>
      <t>.</t>
    </r>
  </si>
  <si>
    <r>
      <t xml:space="preserve">הקמת פורומים מובילות </t>
    </r>
    <r>
      <rPr>
        <b/>
        <sz val="11"/>
        <color rgb="FFFF0000"/>
        <rFont val="Arial"/>
        <family val="2"/>
        <scheme val="minor"/>
      </rPr>
      <t>כיתה</t>
    </r>
  </si>
  <si>
    <r>
      <t xml:space="preserve">בניית תכנית הדרכה ואיתור במשפחתונים בקריה החסידית.
שילוב פורמט תוכנית מעג"ן / אחר במעונות היום הפרטיים  ומעורבות שוטפת בפעילות היומיומית, תוך קביעת תנאי סף מול המסגרות הפרטיות ובניית הסכם עבודה  מולן. </t>
    </r>
    <r>
      <rPr>
        <b/>
        <sz val="11"/>
        <color rgb="FFFF0000"/>
        <rFont val="Arial"/>
        <family val="2"/>
        <scheme val="minor"/>
      </rPr>
      <t>מימון שעות ההכשרה למטפלות אחה"צ</t>
    </r>
    <r>
      <rPr>
        <sz val="11"/>
        <color theme="1"/>
        <rFont val="Arial"/>
        <family val="2"/>
        <scheme val="minor"/>
      </rPr>
      <t xml:space="preserve">
</t>
    </r>
  </si>
  <si>
    <r>
      <t xml:space="preserve">הקמת צוות מוביל וגיוס איש מקצוע להנחייה מקצועית, לטיפול במעברים על פני הרצף החינוכי בגיל הרך. (הובלה) </t>
    </r>
    <r>
      <rPr>
        <b/>
        <sz val="11"/>
        <color rgb="FFFF0000"/>
        <rFont val="Arial"/>
        <family val="2"/>
        <scheme val="minor"/>
      </rPr>
      <t>(עבר מזירת התכלול)</t>
    </r>
  </si>
  <si>
    <r>
      <t>מפגש משפחתי אחת לחודש במרכזי פעילות יישובים שונים סביב תוכן חוויתי     
הקצאת איש צוות לצורך הרחבת פעילות משחקיית הבוקר ליום 
פעילות שבועי נוסף. 
*</t>
    </r>
    <r>
      <rPr>
        <b/>
        <sz val="11"/>
        <color rgb="FFFF0000"/>
        <rFont val="Arial"/>
        <family val="2"/>
        <scheme val="minor"/>
      </rPr>
      <t xml:space="preserve">בניית מערך העשרה התפתחותית הכוללת חוגים, סדרת הצגות וסדנאות הורים וילדים בשיתוף כל הגורמים ביישוב
* התאמה פיזית של תשתיות ומרחבי פעילות ציבוריים להורים ופעוטות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</si>
</sst>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Arial"/>
      <family val="2"/>
      <scheme val="minor"/>
    </font>
    <font>
      <sz val="12"/>
      <color theme="1"/>
      <name val="David"/>
      <family val="2"/>
    </font>
    <font>
      <b/>
      <sz val="12"/>
      <color theme="1"/>
      <name val="David"/>
      <family val="2"/>
    </font>
    <font>
      <b/>
      <sz val="11"/>
      <color theme="1"/>
      <name val="Arial"/>
      <family val="2"/>
      <scheme val="minor"/>
    </font>
    <font>
      <b/>
      <sz val="11"/>
      <color theme="1"/>
      <name val="David"/>
      <family val="2"/>
    </font>
    <font>
      <u/>
      <sz val="11"/>
      <color theme="10"/>
      <name val="Arial"/>
      <family val="2"/>
      <scheme val="minor"/>
    </font>
    <font>
      <b/>
      <sz val="12"/>
      <color theme="1"/>
      <name val="Arial"/>
      <family val="2"/>
      <scheme val="minor"/>
    </font>
    <font>
      <sz val="11"/>
      <name val="Arial"/>
      <family val="2"/>
      <scheme val="minor"/>
    </font>
    <font>
      <sz val="9"/>
      <color indexed="81"/>
      <name val="Tahoma"/>
      <charset val="177"/>
    </font>
    <font>
      <b/>
      <sz val="9"/>
      <color indexed="81"/>
      <name val="Tahoma"/>
      <family val="2"/>
    </font>
    <font>
      <sz val="11"/>
      <color rgb="FF00B050"/>
      <name val="Arial"/>
      <family val="2"/>
      <scheme val="minor"/>
    </font>
    <font>
      <sz val="9"/>
      <color indexed="81"/>
      <name val="Tahoma"/>
      <family val="2"/>
    </font>
    <font>
      <b/>
      <sz val="11"/>
      <name val="Arial"/>
      <family val="2"/>
      <scheme val="minor"/>
    </font>
    <font>
      <sz val="11"/>
      <color theme="0" tint="-0.499984740745262"/>
      <name val="Arial"/>
      <family val="2"/>
      <scheme val="minor"/>
    </font>
    <font>
      <b/>
      <sz val="11"/>
      <color rgb="FFC00000"/>
      <name val="Arial"/>
      <family val="2"/>
      <scheme val="minor"/>
    </font>
    <font>
      <b/>
      <sz val="11"/>
      <color rgb="FFFF0000"/>
      <name val="Arial"/>
      <family val="2"/>
      <scheme val="minor"/>
    </font>
  </fonts>
  <fills count="14">
    <fill>
      <patternFill patternType="none"/>
    </fill>
    <fill>
      <patternFill patternType="gray125"/>
    </fill>
    <fill>
      <patternFill patternType="solid">
        <fgColor rgb="FFFFFF66"/>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rgb="FF9FF927"/>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143">
    <xf numFmtId="0" fontId="0" fillId="0" borderId="0" xfId="0"/>
    <xf numFmtId="4" fontId="0" fillId="0" borderId="0" xfId="0" applyNumberFormat="1"/>
    <xf numFmtId="0" fontId="0" fillId="0" borderId="0" xfId="0" applyBorder="1"/>
    <xf numFmtId="0" fontId="0" fillId="0" borderId="0" xfId="0" applyBorder="1" applyAlignment="1">
      <alignment vertical="top"/>
    </xf>
    <xf numFmtId="0" fontId="0" fillId="0" borderId="0" xfId="0" applyBorder="1" applyAlignment="1">
      <alignment vertical="top" wrapText="1"/>
    </xf>
    <xf numFmtId="0" fontId="0" fillId="0" borderId="0" xfId="0" applyBorder="1" applyAlignment="1">
      <alignment vertical="top" readingOrder="2"/>
    </xf>
    <xf numFmtId="3" fontId="0" fillId="0" borderId="0" xfId="0" applyNumberFormat="1"/>
    <xf numFmtId="0" fontId="0" fillId="0" borderId="0" xfId="0" applyAlignment="1">
      <alignment wrapText="1"/>
    </xf>
    <xf numFmtId="0" fontId="0" fillId="0" borderId="0" xfId="0" applyBorder="1" applyAlignment="1">
      <alignment vertical="center" wrapText="1"/>
    </xf>
    <xf numFmtId="0" fontId="0" fillId="0" borderId="0" xfId="0" applyBorder="1" applyAlignment="1">
      <alignment wrapText="1"/>
    </xf>
    <xf numFmtId="0" fontId="0" fillId="7" borderId="1" xfId="0" applyFill="1" applyBorder="1" applyAlignment="1">
      <alignment horizontal="right" vertical="top" wrapText="1" readingOrder="2"/>
    </xf>
    <xf numFmtId="0" fontId="0" fillId="0" borderId="0" xfId="0" applyBorder="1" applyAlignment="1">
      <alignment horizontal="right" vertical="top" readingOrder="2"/>
    </xf>
    <xf numFmtId="0" fontId="2" fillId="4" borderId="2" xfId="0" applyFont="1" applyFill="1" applyBorder="1" applyAlignment="1">
      <alignment vertical="top" wrapText="1"/>
    </xf>
    <xf numFmtId="0" fontId="2" fillId="0" borderId="2" xfId="0" applyFont="1" applyBorder="1" applyAlignment="1">
      <alignment vertical="top" wrapText="1"/>
    </xf>
    <xf numFmtId="0" fontId="2" fillId="3" borderId="2" xfId="0" applyFont="1" applyFill="1" applyBorder="1" applyAlignment="1">
      <alignment vertical="center" wrapText="1"/>
    </xf>
    <xf numFmtId="0" fontId="2" fillId="5" borderId="2" xfId="0" applyFont="1" applyFill="1" applyBorder="1" applyAlignment="1">
      <alignment wrapText="1"/>
    </xf>
    <xf numFmtId="0" fontId="2" fillId="6" borderId="2" xfId="0" applyFont="1" applyFill="1" applyBorder="1" applyAlignment="1">
      <alignment vertical="top" wrapText="1"/>
    </xf>
    <xf numFmtId="0" fontId="2" fillId="8" borderId="5" xfId="0" applyFont="1" applyFill="1" applyBorder="1" applyAlignment="1">
      <alignment vertical="center" wrapText="1" readingOrder="2"/>
    </xf>
    <xf numFmtId="0" fontId="1" fillId="8" borderId="6" xfId="0" applyFont="1" applyFill="1" applyBorder="1" applyAlignment="1">
      <alignment horizontal="center" vertical="top" wrapText="1"/>
    </xf>
    <xf numFmtId="0" fontId="0" fillId="8" borderId="6" xfId="0" applyFill="1" applyBorder="1" applyAlignment="1">
      <alignment horizontal="right" vertical="top" wrapText="1"/>
    </xf>
    <xf numFmtId="0" fontId="0" fillId="8" borderId="6" xfId="0" applyFill="1" applyBorder="1" applyAlignment="1">
      <alignment horizontal="right" vertical="top" wrapText="1" readingOrder="2"/>
    </xf>
    <xf numFmtId="0" fontId="0" fillId="8" borderId="7" xfId="0" applyFill="1" applyBorder="1" applyAlignment="1">
      <alignment horizontal="right" vertical="top" wrapText="1" readingOrder="2"/>
    </xf>
    <xf numFmtId="0" fontId="2" fillId="7" borderId="5" xfId="0" applyFont="1" applyFill="1" applyBorder="1" applyAlignment="1">
      <alignment horizontal="center" vertical="center" wrapText="1" readingOrder="2"/>
    </xf>
    <xf numFmtId="0" fontId="0" fillId="7" borderId="6" xfId="0" applyFill="1" applyBorder="1" applyAlignment="1">
      <alignment horizontal="right" vertical="top" wrapText="1" readingOrder="2"/>
    </xf>
    <xf numFmtId="0" fontId="0" fillId="7" borderId="6" xfId="0" applyFill="1" applyBorder="1" applyAlignment="1">
      <alignment horizontal="right" vertical="top" wrapText="1"/>
    </xf>
    <xf numFmtId="0" fontId="0" fillId="7" borderId="7" xfId="0" applyFill="1" applyBorder="1" applyAlignment="1">
      <alignment horizontal="right" vertical="top" wrapText="1" readingOrder="2"/>
    </xf>
    <xf numFmtId="0" fontId="2" fillId="9" borderId="5" xfId="0" applyFont="1" applyFill="1" applyBorder="1" applyAlignment="1">
      <alignment horizontal="center" vertical="center" wrapText="1" readingOrder="2"/>
    </xf>
    <xf numFmtId="0" fontId="0" fillId="9" borderId="6" xfId="0" applyFill="1" applyBorder="1" applyAlignment="1">
      <alignment horizontal="right" vertical="top" wrapText="1"/>
    </xf>
    <xf numFmtId="0" fontId="0" fillId="9" borderId="6" xfId="0" applyFill="1" applyBorder="1" applyAlignment="1">
      <alignment horizontal="right" vertical="top" wrapText="1" readingOrder="2"/>
    </xf>
    <xf numFmtId="0" fontId="0" fillId="9" borderId="7" xfId="0" applyFill="1" applyBorder="1" applyAlignment="1">
      <alignment horizontal="right" vertical="top" wrapText="1" readingOrder="2"/>
    </xf>
    <xf numFmtId="0" fontId="2" fillId="10" borderId="5" xfId="0" applyFont="1" applyFill="1" applyBorder="1" applyAlignment="1">
      <alignment horizontal="center" vertical="center" wrapText="1" readingOrder="2"/>
    </xf>
    <xf numFmtId="0" fontId="0" fillId="10" borderId="6" xfId="0" applyFill="1" applyBorder="1" applyAlignment="1">
      <alignment horizontal="right" vertical="top" wrapText="1"/>
    </xf>
    <xf numFmtId="0" fontId="7" fillId="10" borderId="6" xfId="1" quotePrefix="1" applyFont="1" applyFill="1" applyBorder="1" applyAlignment="1">
      <alignment horizontal="right" vertical="top" wrapText="1" readingOrder="2"/>
    </xf>
    <xf numFmtId="0" fontId="0" fillId="10" borderId="6" xfId="0" applyFill="1" applyBorder="1" applyAlignment="1">
      <alignment horizontal="right" vertical="top" wrapText="1" readingOrder="2"/>
    </xf>
    <xf numFmtId="0" fontId="0" fillId="10" borderId="6" xfId="0" applyFill="1" applyBorder="1" applyAlignment="1">
      <alignment vertical="top" wrapText="1" readingOrder="2"/>
    </xf>
    <xf numFmtId="0" fontId="0" fillId="10" borderId="7" xfId="0" applyFill="1" applyBorder="1" applyAlignment="1">
      <alignment horizontal="right" vertical="top" wrapText="1" readingOrder="2"/>
    </xf>
    <xf numFmtId="0" fontId="0" fillId="0" borderId="1" xfId="0" applyBorder="1" applyAlignment="1">
      <alignment horizontal="right" vertical="top" wrapText="1" readingOrder="2"/>
    </xf>
    <xf numFmtId="4" fontId="0" fillId="0" borderId="1" xfId="0" applyNumberFormat="1" applyBorder="1" applyAlignment="1">
      <alignment horizontal="right" vertical="top" readingOrder="2"/>
    </xf>
    <xf numFmtId="0" fontId="0" fillId="0" borderId="0" xfId="0" applyAlignment="1">
      <alignment horizontal="right" vertical="top"/>
    </xf>
    <xf numFmtId="0" fontId="0" fillId="0" borderId="1" xfId="0" applyBorder="1" applyAlignment="1">
      <alignment horizontal="right" vertical="top" readingOrder="2"/>
    </xf>
    <xf numFmtId="3" fontId="0" fillId="0" borderId="1" xfId="0" applyNumberFormat="1" applyBorder="1" applyAlignment="1">
      <alignment horizontal="right" vertical="top" readingOrder="2"/>
    </xf>
    <xf numFmtId="9" fontId="0" fillId="0" borderId="1" xfId="0" applyNumberFormat="1" applyBorder="1" applyAlignment="1">
      <alignment horizontal="right" vertical="top" readingOrder="2"/>
    </xf>
    <xf numFmtId="0" fontId="0" fillId="12" borderId="1" xfId="0" applyFill="1" applyBorder="1" applyAlignment="1">
      <alignment horizontal="right" vertical="top" readingOrder="2"/>
    </xf>
    <xf numFmtId="0" fontId="0" fillId="12" borderId="1" xfId="0" applyFill="1" applyBorder="1" applyAlignment="1">
      <alignment horizontal="right" vertical="top" wrapText="1" readingOrder="2"/>
    </xf>
    <xf numFmtId="4" fontId="0" fillId="12" borderId="1" xfId="0" applyNumberFormat="1" applyFill="1" applyBorder="1" applyAlignment="1">
      <alignment horizontal="right" vertical="top" readingOrder="2"/>
    </xf>
    <xf numFmtId="3" fontId="0" fillId="12" borderId="1" xfId="0" applyNumberFormat="1" applyFill="1" applyBorder="1" applyAlignment="1">
      <alignment horizontal="right" vertical="top" readingOrder="2"/>
    </xf>
    <xf numFmtId="4" fontId="0" fillId="12" borderId="1" xfId="0" applyNumberFormat="1" applyFill="1" applyBorder="1" applyAlignment="1">
      <alignment horizontal="right" vertical="top" wrapText="1" readingOrder="2"/>
    </xf>
    <xf numFmtId="0" fontId="0" fillId="7" borderId="1" xfId="0" applyFill="1" applyBorder="1" applyAlignment="1">
      <alignment wrapText="1"/>
    </xf>
    <xf numFmtId="4" fontId="0" fillId="7" borderId="1" xfId="0" applyNumberFormat="1" applyFill="1" applyBorder="1" applyAlignment="1">
      <alignment horizontal="right" vertical="top" readingOrder="2"/>
    </xf>
    <xf numFmtId="3" fontId="0" fillId="7" borderId="1" xfId="0" applyNumberFormat="1" applyFill="1" applyBorder="1" applyAlignment="1">
      <alignment horizontal="right" vertical="top" readingOrder="2"/>
    </xf>
    <xf numFmtId="0" fontId="0" fillId="7" borderId="1" xfId="0" applyFill="1" applyBorder="1" applyAlignment="1">
      <alignment horizontal="right" vertical="top" readingOrder="2"/>
    </xf>
    <xf numFmtId="4" fontId="0" fillId="7" borderId="1" xfId="0" applyNumberFormat="1" applyFill="1" applyBorder="1" applyAlignment="1">
      <alignment horizontal="right" vertical="top" wrapText="1" readingOrder="2"/>
    </xf>
    <xf numFmtId="3" fontId="0" fillId="7" borderId="2" xfId="0" applyNumberFormat="1" applyFill="1" applyBorder="1" applyAlignment="1">
      <alignment horizontal="right" vertical="top" readingOrder="2"/>
    </xf>
    <xf numFmtId="4" fontId="0" fillId="7" borderId="2" xfId="0" applyNumberFormat="1" applyFill="1" applyBorder="1" applyAlignment="1">
      <alignment horizontal="right" vertical="top" readingOrder="2"/>
    </xf>
    <xf numFmtId="0" fontId="0" fillId="0" borderId="0" xfId="0" applyAlignment="1">
      <alignment horizontal="right" readingOrder="2"/>
    </xf>
    <xf numFmtId="0" fontId="0" fillId="6" borderId="1" xfId="0" applyFill="1" applyBorder="1" applyAlignment="1">
      <alignment horizontal="right" vertical="top" readingOrder="2"/>
    </xf>
    <xf numFmtId="0" fontId="0" fillId="6" borderId="1" xfId="0" applyFill="1" applyBorder="1" applyAlignment="1">
      <alignment wrapText="1"/>
    </xf>
    <xf numFmtId="4" fontId="0" fillId="6" borderId="1" xfId="0" applyNumberFormat="1" applyFill="1" applyBorder="1" applyAlignment="1">
      <alignment horizontal="right" vertical="top" readingOrder="2"/>
    </xf>
    <xf numFmtId="3" fontId="0" fillId="6" borderId="1" xfId="0" applyNumberFormat="1" applyFill="1" applyBorder="1" applyAlignment="1">
      <alignment horizontal="right" vertical="top" readingOrder="2"/>
    </xf>
    <xf numFmtId="0" fontId="0" fillId="6" borderId="1" xfId="0" applyFill="1" applyBorder="1" applyAlignment="1">
      <alignment horizontal="right" vertical="top" wrapText="1" readingOrder="2"/>
    </xf>
    <xf numFmtId="0" fontId="0" fillId="13" borderId="1" xfId="0" applyFill="1" applyBorder="1" applyAlignment="1">
      <alignment horizontal="right" vertical="top" readingOrder="2"/>
    </xf>
    <xf numFmtId="0" fontId="0" fillId="13" borderId="1" xfId="0" applyFill="1" applyBorder="1" applyAlignment="1">
      <alignment horizontal="right" vertical="top" wrapText="1" readingOrder="2"/>
    </xf>
    <xf numFmtId="4" fontId="0" fillId="13" borderId="1" xfId="0" applyNumberFormat="1" applyFill="1" applyBorder="1" applyAlignment="1">
      <alignment horizontal="right" vertical="top" readingOrder="2"/>
    </xf>
    <xf numFmtId="3" fontId="0" fillId="13" borderId="1" xfId="0" applyNumberFormat="1" applyFill="1" applyBorder="1" applyAlignment="1">
      <alignment horizontal="right" vertical="top" readingOrder="2"/>
    </xf>
    <xf numFmtId="4" fontId="0" fillId="13" borderId="1" xfId="0" applyNumberFormat="1" applyFill="1" applyBorder="1" applyAlignment="1">
      <alignment horizontal="right" vertical="top" wrapText="1" readingOrder="2"/>
    </xf>
    <xf numFmtId="4" fontId="3" fillId="3" borderId="1" xfId="0" applyNumberFormat="1" applyFont="1" applyFill="1" applyBorder="1"/>
    <xf numFmtId="0" fontId="6" fillId="3" borderId="1" xfId="0" applyFont="1" applyFill="1" applyBorder="1" applyAlignment="1">
      <alignment horizontal="center" wrapText="1"/>
    </xf>
    <xf numFmtId="4" fontId="6" fillId="3" borderId="1" xfId="0" applyNumberFormat="1" applyFont="1" applyFill="1" applyBorder="1" applyAlignment="1">
      <alignment horizontal="center" wrapText="1"/>
    </xf>
    <xf numFmtId="0" fontId="6" fillId="3" borderId="1" xfId="0" applyFont="1" applyFill="1" applyBorder="1" applyAlignment="1">
      <alignment horizontal="center"/>
    </xf>
    <xf numFmtId="0" fontId="2" fillId="2" borderId="2" xfId="0" applyFont="1" applyFill="1" applyBorder="1" applyAlignment="1">
      <alignment vertical="top" wrapText="1"/>
    </xf>
    <xf numFmtId="0" fontId="4" fillId="0" borderId="0" xfId="0" applyFont="1" applyBorder="1" applyAlignment="1">
      <alignment vertical="top" wrapText="1"/>
    </xf>
    <xf numFmtId="0" fontId="0" fillId="0" borderId="0" xfId="0" applyBorder="1" applyAlignment="1">
      <alignment horizontal="right" vertical="top" wrapText="1" readingOrder="2"/>
    </xf>
    <xf numFmtId="0" fontId="0" fillId="10" borderId="9" xfId="0" applyFill="1" applyBorder="1" applyAlignment="1">
      <alignment horizontal="right" vertical="top" wrapText="1"/>
    </xf>
    <xf numFmtId="0" fontId="7" fillId="10" borderId="9" xfId="1" quotePrefix="1" applyFont="1" applyFill="1" applyBorder="1" applyAlignment="1">
      <alignment horizontal="right" vertical="top" wrapText="1" readingOrder="2"/>
    </xf>
    <xf numFmtId="0" fontId="0" fillId="10" borderId="9" xfId="0" applyFill="1" applyBorder="1" applyAlignment="1">
      <alignment horizontal="right" vertical="top" wrapText="1" readingOrder="2"/>
    </xf>
    <xf numFmtId="0" fontId="0" fillId="10" borderId="9" xfId="0" applyFill="1" applyBorder="1" applyAlignment="1">
      <alignment vertical="top" wrapText="1" readingOrder="2"/>
    </xf>
    <xf numFmtId="0" fontId="0" fillId="10" borderId="10" xfId="0" applyFill="1" applyBorder="1" applyAlignment="1">
      <alignment horizontal="right" vertical="top" wrapText="1" readingOrder="2"/>
    </xf>
    <xf numFmtId="0" fontId="0" fillId="10" borderId="1" xfId="0" applyFill="1" applyBorder="1" applyAlignment="1">
      <alignment horizontal="right" vertical="top" wrapText="1"/>
    </xf>
    <xf numFmtId="0" fontId="7" fillId="10" borderId="1" xfId="1" quotePrefix="1" applyFont="1" applyFill="1" applyBorder="1" applyAlignment="1">
      <alignment horizontal="right" vertical="top" wrapText="1" readingOrder="2"/>
    </xf>
    <xf numFmtId="0" fontId="0" fillId="10" borderId="1" xfId="0" applyFill="1" applyBorder="1" applyAlignment="1">
      <alignment horizontal="right" vertical="top" wrapText="1" readingOrder="2"/>
    </xf>
    <xf numFmtId="0" fontId="0" fillId="10" borderId="1" xfId="0" applyFill="1" applyBorder="1" applyAlignment="1">
      <alignment vertical="top" wrapText="1" readingOrder="2"/>
    </xf>
    <xf numFmtId="0" fontId="1" fillId="8" borderId="3" xfId="0" applyFont="1" applyFill="1" applyBorder="1" applyAlignment="1">
      <alignment horizontal="center" vertical="top" wrapText="1"/>
    </xf>
    <xf numFmtId="0" fontId="0" fillId="7" borderId="9" xfId="0" applyFill="1" applyBorder="1" applyAlignment="1">
      <alignment horizontal="right" vertical="top" wrapText="1"/>
    </xf>
    <xf numFmtId="0" fontId="0" fillId="7" borderId="9" xfId="0" applyFill="1" applyBorder="1" applyAlignment="1">
      <alignment horizontal="right" vertical="top" wrapText="1" readingOrder="2"/>
    </xf>
    <xf numFmtId="0" fontId="0" fillId="7" borderId="10" xfId="0" applyFill="1" applyBorder="1" applyAlignment="1">
      <alignment horizontal="right" vertical="top" wrapText="1" readingOrder="2"/>
    </xf>
    <xf numFmtId="0" fontId="0" fillId="7" borderId="13" xfId="0" applyFill="1" applyBorder="1" applyAlignment="1">
      <alignment horizontal="right" vertical="top" wrapText="1"/>
    </xf>
    <xf numFmtId="0" fontId="0" fillId="7" borderId="13" xfId="0" applyFill="1" applyBorder="1" applyAlignment="1">
      <alignment horizontal="right" vertical="top" wrapText="1" readingOrder="2"/>
    </xf>
    <xf numFmtId="0" fontId="0" fillId="7" borderId="14" xfId="0" applyFill="1" applyBorder="1" applyAlignment="1">
      <alignment horizontal="right" vertical="top" wrapText="1" readingOrder="2"/>
    </xf>
    <xf numFmtId="0" fontId="2" fillId="3" borderId="2" xfId="0" applyFont="1" applyFill="1" applyBorder="1" applyAlignment="1">
      <alignment vertical="top" wrapText="1"/>
    </xf>
    <xf numFmtId="0" fontId="2" fillId="5" borderId="2" xfId="0" applyFont="1" applyFill="1" applyBorder="1" applyAlignment="1">
      <alignment vertical="top" wrapText="1"/>
    </xf>
    <xf numFmtId="0" fontId="2" fillId="8" borderId="5" xfId="0" applyFont="1" applyFill="1" applyBorder="1" applyAlignment="1">
      <alignment vertical="top" wrapText="1" readingOrder="2"/>
    </xf>
    <xf numFmtId="0" fontId="2" fillId="8" borderId="8" xfId="0" applyFont="1" applyFill="1" applyBorder="1" applyAlignment="1">
      <alignment vertical="top" wrapText="1" readingOrder="2"/>
    </xf>
    <xf numFmtId="0" fontId="0" fillId="7" borderId="2" xfId="0" applyFill="1" applyBorder="1" applyAlignment="1">
      <alignment vertical="top" wrapText="1"/>
    </xf>
    <xf numFmtId="0" fontId="0" fillId="7" borderId="2" xfId="0" applyFill="1" applyBorder="1" applyAlignment="1">
      <alignment vertical="top" wrapText="1" readingOrder="2"/>
    </xf>
    <xf numFmtId="0" fontId="0" fillId="7" borderId="1" xfId="0" applyFill="1" applyBorder="1" applyAlignment="1">
      <alignment vertical="top" wrapText="1"/>
    </xf>
    <xf numFmtId="0" fontId="0" fillId="7" borderId="1" xfId="0" applyFill="1" applyBorder="1" applyAlignment="1">
      <alignment vertical="top" wrapText="1" readingOrder="2"/>
    </xf>
    <xf numFmtId="0" fontId="0" fillId="0" borderId="1" xfId="0" applyBorder="1" applyAlignment="1">
      <alignment vertical="top" wrapText="1"/>
    </xf>
    <xf numFmtId="0" fontId="2" fillId="8" borderId="11" xfId="0" applyFont="1" applyFill="1" applyBorder="1" applyAlignment="1">
      <alignment vertical="top" wrapText="1" readingOrder="2"/>
    </xf>
    <xf numFmtId="0" fontId="0" fillId="9" borderId="9" xfId="0" applyFill="1" applyBorder="1" applyAlignment="1">
      <alignment horizontal="right" vertical="top" wrapText="1"/>
    </xf>
    <xf numFmtId="0" fontId="0" fillId="9" borderId="9" xfId="0" applyFill="1" applyBorder="1" applyAlignment="1">
      <alignment horizontal="right" vertical="top" wrapText="1" readingOrder="2"/>
    </xf>
    <xf numFmtId="0" fontId="0" fillId="9" borderId="10" xfId="0" applyFill="1" applyBorder="1" applyAlignment="1">
      <alignment horizontal="right" vertical="top" wrapText="1" readingOrder="2"/>
    </xf>
    <xf numFmtId="0" fontId="0" fillId="10" borderId="4" xfId="0" applyFill="1" applyBorder="1" applyAlignment="1">
      <alignment horizontal="right" vertical="top" wrapText="1"/>
    </xf>
    <xf numFmtId="0" fontId="7" fillId="10" borderId="4" xfId="1" quotePrefix="1" applyFont="1" applyFill="1" applyBorder="1" applyAlignment="1">
      <alignment horizontal="right" vertical="top" wrapText="1" readingOrder="2"/>
    </xf>
    <xf numFmtId="0" fontId="0" fillId="10" borderId="4" xfId="0" applyFill="1" applyBorder="1" applyAlignment="1">
      <alignment horizontal="right" vertical="top" wrapText="1" readingOrder="2"/>
    </xf>
    <xf numFmtId="0" fontId="0" fillId="10" borderId="4" xfId="0" applyFill="1" applyBorder="1" applyAlignment="1">
      <alignment vertical="top" wrapText="1" readingOrder="2"/>
    </xf>
    <xf numFmtId="0" fontId="2" fillId="8" borderId="16" xfId="0" applyFont="1" applyFill="1" applyBorder="1" applyAlignment="1">
      <alignment vertical="top" wrapText="1" readingOrder="2"/>
    </xf>
    <xf numFmtId="0" fontId="0" fillId="8" borderId="9" xfId="0" applyFill="1" applyBorder="1" applyAlignment="1">
      <alignment horizontal="right" vertical="top" wrapText="1"/>
    </xf>
    <xf numFmtId="0" fontId="0" fillId="8" borderId="9" xfId="0" applyFill="1" applyBorder="1" applyAlignment="1">
      <alignment horizontal="right" vertical="top" wrapText="1" readingOrder="2"/>
    </xf>
    <xf numFmtId="0" fontId="0" fillId="8" borderId="10" xfId="0" applyFill="1" applyBorder="1" applyAlignment="1">
      <alignment horizontal="right" vertical="top" wrapText="1" readingOrder="2"/>
    </xf>
    <xf numFmtId="0" fontId="3" fillId="9" borderId="9" xfId="0" applyFont="1" applyFill="1" applyBorder="1" applyAlignment="1">
      <alignment horizontal="right" vertical="top" wrapText="1"/>
    </xf>
    <xf numFmtId="0" fontId="2" fillId="8" borderId="15" xfId="0" applyFont="1" applyFill="1" applyBorder="1" applyAlignment="1">
      <alignment vertical="top" wrapText="1" readingOrder="2"/>
    </xf>
    <xf numFmtId="0" fontId="15" fillId="9" borderId="9" xfId="0" applyFont="1" applyFill="1" applyBorder="1" applyAlignment="1">
      <alignment horizontal="right" vertical="top" wrapText="1" readingOrder="2"/>
    </xf>
    <xf numFmtId="0" fontId="0" fillId="0" borderId="1" xfId="0" applyBorder="1" applyAlignment="1">
      <alignment horizontal="right" vertical="top" readingOrder="2"/>
    </xf>
    <xf numFmtId="0" fontId="2" fillId="11" borderId="1" xfId="0" applyFont="1" applyFill="1" applyBorder="1" applyAlignment="1">
      <alignment horizontal="center" vertical="center" wrapText="1" readingOrder="2"/>
    </xf>
    <xf numFmtId="3" fontId="3" fillId="3" borderId="1" xfId="0" applyNumberFormat="1" applyFont="1" applyFill="1" applyBorder="1"/>
    <xf numFmtId="0" fontId="6" fillId="3" borderId="1" xfId="0" applyFont="1" applyFill="1" applyBorder="1" applyAlignment="1">
      <alignment horizontal="center"/>
    </xf>
    <xf numFmtId="3" fontId="6" fillId="3" borderId="1" xfId="0" applyNumberFormat="1" applyFont="1" applyFill="1" applyBorder="1" applyAlignment="1">
      <alignment horizontal="center"/>
    </xf>
    <xf numFmtId="0" fontId="6" fillId="3" borderId="1" xfId="0" applyFont="1" applyFill="1" applyBorder="1" applyAlignment="1">
      <alignment horizontal="center" wrapText="1"/>
    </xf>
    <xf numFmtId="0" fontId="2" fillId="12" borderId="1" xfId="0" applyFont="1" applyFill="1" applyBorder="1" applyAlignment="1">
      <alignment horizontal="center" vertical="center" wrapText="1" readingOrder="2"/>
    </xf>
    <xf numFmtId="0" fontId="2" fillId="7" borderId="2" xfId="0" applyFont="1" applyFill="1" applyBorder="1" applyAlignment="1">
      <alignment horizontal="center" vertical="center" wrapText="1" readingOrder="2"/>
    </xf>
    <xf numFmtId="0" fontId="2" fillId="7" borderId="3" xfId="0" applyFont="1" applyFill="1" applyBorder="1" applyAlignment="1">
      <alignment horizontal="center" vertical="center" wrapText="1" readingOrder="2"/>
    </xf>
    <xf numFmtId="0" fontId="2" fillId="7" borderId="4" xfId="0" applyFont="1" applyFill="1" applyBorder="1" applyAlignment="1">
      <alignment horizontal="center" vertical="center" wrapText="1" readingOrder="2"/>
    </xf>
    <xf numFmtId="0" fontId="2" fillId="6" borderId="2" xfId="0" applyFont="1" applyFill="1" applyBorder="1" applyAlignment="1">
      <alignment horizontal="center" vertical="center" wrapText="1" readingOrder="2"/>
    </xf>
    <xf numFmtId="0" fontId="2" fillId="6" borderId="3" xfId="0" applyFont="1" applyFill="1" applyBorder="1" applyAlignment="1">
      <alignment horizontal="center" vertical="center" wrapText="1" readingOrder="2"/>
    </xf>
    <xf numFmtId="0" fontId="2" fillId="6" borderId="4" xfId="0" applyFont="1" applyFill="1" applyBorder="1" applyAlignment="1">
      <alignment horizontal="center" vertical="center" wrapText="1" readingOrder="2"/>
    </xf>
    <xf numFmtId="0" fontId="2" fillId="13" borderId="2" xfId="0" applyFont="1" applyFill="1" applyBorder="1" applyAlignment="1">
      <alignment horizontal="center" vertical="center" wrapText="1" readingOrder="2"/>
    </xf>
    <xf numFmtId="0" fontId="2" fillId="13" borderId="4" xfId="0" applyFont="1" applyFill="1" applyBorder="1" applyAlignment="1">
      <alignment horizontal="center" vertical="center" wrapText="1" readingOrder="2"/>
    </xf>
    <xf numFmtId="0" fontId="2" fillId="8" borderId="8" xfId="0" applyFont="1" applyFill="1" applyBorder="1" applyAlignment="1">
      <alignment vertical="top" wrapText="1" readingOrder="2"/>
    </xf>
    <xf numFmtId="0" fontId="2" fillId="8" borderId="12" xfId="0" applyFont="1" applyFill="1" applyBorder="1" applyAlignment="1">
      <alignment vertical="top" wrapText="1" readingOrder="2"/>
    </xf>
    <xf numFmtId="0" fontId="2" fillId="8" borderId="11" xfId="0" applyFont="1" applyFill="1" applyBorder="1" applyAlignment="1">
      <alignment vertical="top" wrapText="1" readingOrder="2"/>
    </xf>
    <xf numFmtId="0" fontId="1" fillId="8" borderId="9" xfId="0" applyFont="1" applyFill="1" applyBorder="1" applyAlignment="1">
      <alignment horizontal="center" vertical="top" wrapText="1"/>
    </xf>
    <xf numFmtId="0" fontId="1" fillId="8" borderId="3" xfId="0" applyFont="1" applyFill="1" applyBorder="1" applyAlignment="1">
      <alignment horizontal="center" vertical="top" wrapText="1"/>
    </xf>
    <xf numFmtId="0" fontId="1" fillId="8" borderId="13" xfId="0" applyFont="1" applyFill="1" applyBorder="1" applyAlignment="1">
      <alignment horizontal="center" vertical="top" wrapText="1"/>
    </xf>
    <xf numFmtId="0" fontId="2" fillId="8" borderId="15" xfId="0" applyFont="1" applyFill="1" applyBorder="1" applyAlignment="1">
      <alignment vertical="top" wrapText="1" readingOrder="2"/>
    </xf>
    <xf numFmtId="0" fontId="2" fillId="8" borderId="16" xfId="0" applyFont="1" applyFill="1" applyBorder="1" applyAlignment="1">
      <alignment vertical="top" wrapText="1" readingOrder="2"/>
    </xf>
    <xf numFmtId="0" fontId="2" fillId="8" borderId="17" xfId="0" applyFont="1" applyFill="1" applyBorder="1" applyAlignment="1">
      <alignment vertical="top" wrapText="1" readingOrder="2"/>
    </xf>
    <xf numFmtId="0" fontId="0" fillId="7" borderId="9" xfId="0" applyFill="1" applyBorder="1" applyAlignment="1">
      <alignment horizontal="right" vertical="top" wrapText="1" readingOrder="2"/>
    </xf>
    <xf numFmtId="0" fontId="0" fillId="7" borderId="3" xfId="0" applyFill="1" applyBorder="1" applyAlignment="1">
      <alignment horizontal="right" vertical="top" wrapText="1" readingOrder="2"/>
    </xf>
    <xf numFmtId="0" fontId="0" fillId="7" borderId="13" xfId="0" applyFill="1" applyBorder="1" applyAlignment="1">
      <alignment horizontal="right" vertical="top" wrapText="1" readingOrder="2"/>
    </xf>
    <xf numFmtId="0" fontId="2" fillId="8" borderId="18" xfId="0" applyFont="1" applyFill="1" applyBorder="1" applyAlignment="1">
      <alignment vertical="top" wrapText="1" readingOrder="2"/>
    </xf>
    <xf numFmtId="0" fontId="0" fillId="10" borderId="9" xfId="0" applyFill="1" applyBorder="1" applyAlignment="1">
      <alignment horizontal="right" vertical="top" wrapText="1"/>
    </xf>
    <xf numFmtId="0" fontId="0" fillId="10" borderId="3" xfId="0" applyFill="1" applyBorder="1" applyAlignment="1">
      <alignment horizontal="right" vertical="top" wrapText="1"/>
    </xf>
    <xf numFmtId="0" fontId="0" fillId="10" borderId="4" xfId="0" applyFill="1" applyBorder="1" applyAlignment="1">
      <alignment horizontal="right" vertical="top" wrapText="1"/>
    </xf>
  </cellXfs>
  <cellStyles count="2">
    <cellStyle name="Normal" xfId="0" builtinId="0"/>
    <cellStyle name="היפר-קישור" xfId="1" builtinId="8"/>
  </cellStyles>
  <dxfs count="0"/>
  <tableStyles count="0" defaultTableStyle="TableStyleMedium2" defaultPivotStyle="PivotStyleLight16"/>
  <colors>
    <mruColors>
      <color rgb="FF9FF927"/>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I43"/>
  <sheetViews>
    <sheetView rightToLeft="1" topLeftCell="B1" workbookViewId="0">
      <pane ySplit="2" topLeftCell="A9" activePane="bottomLeft" state="frozen"/>
      <selection activeCell="B1" sqref="B1"/>
      <selection pane="bottomLeft" activeCell="E15" sqref="E15"/>
    </sheetView>
  </sheetViews>
  <sheetFormatPr defaultRowHeight="14.25" x14ac:dyDescent="0.2"/>
  <cols>
    <col min="1" max="1" width="11.625" customWidth="1"/>
    <col min="2" max="2" width="32.125" customWidth="1"/>
    <col min="3" max="3" width="25" style="7" customWidth="1"/>
    <col min="4" max="4" width="12.125" style="1" customWidth="1"/>
    <col min="5" max="5" width="12.375" style="6" customWidth="1"/>
    <col min="6" max="6" width="12.375" customWidth="1"/>
    <col min="7" max="7" width="13.25" style="1" customWidth="1"/>
    <col min="8" max="8" width="10.875" style="6" bestFit="1" customWidth="1"/>
    <col min="9" max="9" width="34.875" style="1" bestFit="1" customWidth="1"/>
  </cols>
  <sheetData>
    <row r="1" spans="1:9" ht="15.75" x14ac:dyDescent="0.25">
      <c r="A1" s="115" t="s">
        <v>4</v>
      </c>
      <c r="B1" s="115" t="s">
        <v>6</v>
      </c>
      <c r="C1" s="115" t="s">
        <v>7</v>
      </c>
      <c r="D1" s="115"/>
      <c r="E1" s="116" t="s">
        <v>8</v>
      </c>
      <c r="F1" s="117" t="s">
        <v>9</v>
      </c>
      <c r="G1" s="117"/>
      <c r="H1" s="114" t="s">
        <v>10</v>
      </c>
      <c r="I1" s="65"/>
    </row>
    <row r="2" spans="1:9" ht="47.25" x14ac:dyDescent="0.25">
      <c r="A2" s="115"/>
      <c r="B2" s="115"/>
      <c r="C2" s="66" t="s">
        <v>11</v>
      </c>
      <c r="D2" s="67" t="s">
        <v>12</v>
      </c>
      <c r="E2" s="116"/>
      <c r="F2" s="68" t="s">
        <v>13</v>
      </c>
      <c r="G2" s="67" t="s">
        <v>14</v>
      </c>
      <c r="H2" s="114"/>
      <c r="I2" s="65" t="s">
        <v>23</v>
      </c>
    </row>
    <row r="3" spans="1:9" ht="28.5" x14ac:dyDescent="0.2">
      <c r="A3" s="118" t="s">
        <v>15</v>
      </c>
      <c r="B3" s="43" t="s">
        <v>50</v>
      </c>
      <c r="C3" s="43" t="s">
        <v>49</v>
      </c>
      <c r="D3" s="46" t="s">
        <v>52</v>
      </c>
      <c r="E3" s="45">
        <f>(350*2*5)+(5*4*2*60*1.35)</f>
        <v>6740</v>
      </c>
      <c r="F3" s="42" t="s">
        <v>25</v>
      </c>
      <c r="G3" s="44"/>
      <c r="H3" s="45">
        <f>E3</f>
        <v>6740</v>
      </c>
      <c r="I3" s="46" t="s">
        <v>51</v>
      </c>
    </row>
    <row r="4" spans="1:9" ht="42.75" x14ac:dyDescent="0.2">
      <c r="A4" s="118"/>
      <c r="B4" s="43" t="s">
        <v>53</v>
      </c>
      <c r="C4" s="43"/>
      <c r="D4" s="44"/>
      <c r="E4" s="45">
        <v>20000</v>
      </c>
      <c r="F4" s="43" t="s">
        <v>54</v>
      </c>
      <c r="G4" s="44"/>
      <c r="H4" s="45">
        <v>20000</v>
      </c>
      <c r="I4" s="44" t="s">
        <v>24</v>
      </c>
    </row>
    <row r="5" spans="1:9" ht="110.25" customHeight="1" x14ac:dyDescent="0.2">
      <c r="A5" s="118"/>
      <c r="B5" s="43" t="s">
        <v>59</v>
      </c>
      <c r="C5" s="43" t="s">
        <v>55</v>
      </c>
      <c r="D5" s="44"/>
      <c r="E5" s="45">
        <v>30000</v>
      </c>
      <c r="F5" s="42"/>
      <c r="G5" s="44"/>
      <c r="H5" s="45">
        <v>30000</v>
      </c>
      <c r="I5" s="46" t="s">
        <v>60</v>
      </c>
    </row>
    <row r="6" spans="1:9" s="38" customFormat="1" ht="34.5" customHeight="1" x14ac:dyDescent="0.2">
      <c r="A6" s="118"/>
      <c r="B6" s="43" t="s">
        <v>58</v>
      </c>
      <c r="C6" s="42" t="s">
        <v>56</v>
      </c>
      <c r="D6" s="44" t="s">
        <v>57</v>
      </c>
      <c r="E6" s="45">
        <f>(400*2*20)+(2*40*60*1.35)</f>
        <v>22480</v>
      </c>
      <c r="F6" s="42"/>
      <c r="G6" s="44"/>
      <c r="H6" s="45">
        <v>10000</v>
      </c>
      <c r="I6" s="46" t="s">
        <v>61</v>
      </c>
    </row>
    <row r="7" spans="1:9" s="38" customFormat="1" ht="30.75" customHeight="1" x14ac:dyDescent="0.2">
      <c r="A7" s="118"/>
      <c r="B7" s="43" t="s">
        <v>103</v>
      </c>
      <c r="C7" s="42"/>
      <c r="D7" s="44"/>
      <c r="E7" s="45">
        <v>10000</v>
      </c>
      <c r="F7" s="42"/>
      <c r="G7" s="44"/>
      <c r="H7" s="45"/>
      <c r="I7" s="46"/>
    </row>
    <row r="8" spans="1:9" s="38" customFormat="1" ht="36.75" customHeight="1" x14ac:dyDescent="0.2">
      <c r="A8" s="118"/>
      <c r="B8" s="43" t="s">
        <v>79</v>
      </c>
      <c r="C8" s="42"/>
      <c r="D8" s="44"/>
      <c r="E8" s="45">
        <v>15000</v>
      </c>
      <c r="F8" s="42"/>
      <c r="G8" s="44"/>
      <c r="H8" s="45"/>
      <c r="I8" s="46"/>
    </row>
    <row r="9" spans="1:9" ht="42.75" x14ac:dyDescent="0.2">
      <c r="A9" s="119" t="s">
        <v>0</v>
      </c>
      <c r="B9" s="10" t="s">
        <v>62</v>
      </c>
      <c r="C9" s="47" t="s">
        <v>63</v>
      </c>
      <c r="D9" s="48">
        <f>(1200*1.17*4)+(500*4)</f>
        <v>7616</v>
      </c>
      <c r="E9" s="49">
        <v>10000</v>
      </c>
      <c r="F9" s="50"/>
      <c r="G9" s="48"/>
      <c r="H9" s="49"/>
      <c r="I9" s="51" t="s">
        <v>64</v>
      </c>
    </row>
    <row r="10" spans="1:9" ht="28.5" x14ac:dyDescent="0.2">
      <c r="A10" s="120"/>
      <c r="B10" s="10" t="s">
        <v>65</v>
      </c>
      <c r="C10" s="47" t="s">
        <v>67</v>
      </c>
      <c r="D10" s="48"/>
      <c r="E10" s="49" t="s">
        <v>94</v>
      </c>
      <c r="F10" s="50"/>
      <c r="G10" s="48"/>
      <c r="H10" s="52"/>
      <c r="I10" s="53" t="s">
        <v>99</v>
      </c>
    </row>
    <row r="11" spans="1:9" ht="57" x14ac:dyDescent="0.2">
      <c r="A11" s="120"/>
      <c r="B11" s="10" t="s">
        <v>66</v>
      </c>
      <c r="C11" s="47" t="s">
        <v>68</v>
      </c>
      <c r="D11" s="48">
        <f>(200*4*5*5)+(40*4*40*5)</f>
        <v>52000</v>
      </c>
      <c r="E11" s="49">
        <f>D11</f>
        <v>52000</v>
      </c>
      <c r="F11" s="50" t="s">
        <v>69</v>
      </c>
      <c r="G11" s="48"/>
      <c r="H11" s="49"/>
      <c r="I11" s="51" t="s">
        <v>70</v>
      </c>
    </row>
    <row r="12" spans="1:9" x14ac:dyDescent="0.2">
      <c r="A12" s="120"/>
      <c r="B12" s="10" t="s">
        <v>96</v>
      </c>
      <c r="C12" s="47"/>
      <c r="D12" s="48"/>
      <c r="E12" s="49">
        <f>3*10000</f>
        <v>30000</v>
      </c>
      <c r="F12" s="50"/>
      <c r="G12" s="48"/>
      <c r="H12" s="49"/>
      <c r="I12" s="51" t="s">
        <v>98</v>
      </c>
    </row>
    <row r="13" spans="1:9" ht="28.5" x14ac:dyDescent="0.2">
      <c r="A13" s="120"/>
      <c r="B13" s="10" t="s">
        <v>71</v>
      </c>
      <c r="C13" s="47" t="s">
        <v>74</v>
      </c>
      <c r="D13" s="48"/>
      <c r="E13" s="49">
        <v>30000</v>
      </c>
      <c r="F13" s="50"/>
      <c r="G13" s="48"/>
      <c r="H13" s="49"/>
      <c r="I13" s="51" t="s">
        <v>102</v>
      </c>
    </row>
    <row r="14" spans="1:9" ht="28.5" x14ac:dyDescent="0.2">
      <c r="A14" s="120"/>
      <c r="B14" s="10" t="s">
        <v>72</v>
      </c>
      <c r="C14" s="47" t="s">
        <v>75</v>
      </c>
      <c r="D14" s="48">
        <v>85</v>
      </c>
      <c r="E14" s="49">
        <f>(85*2*1.35*9*12*2)</f>
        <v>49572.000000000015</v>
      </c>
      <c r="F14" s="50"/>
      <c r="G14" s="48"/>
      <c r="H14" s="49"/>
      <c r="I14" s="51" t="s">
        <v>76</v>
      </c>
    </row>
    <row r="15" spans="1:9" ht="28.5" x14ac:dyDescent="0.2">
      <c r="A15" s="121"/>
      <c r="B15" s="10" t="s">
        <v>73</v>
      </c>
      <c r="C15" s="47" t="s">
        <v>77</v>
      </c>
      <c r="D15" s="48">
        <v>85</v>
      </c>
      <c r="E15" s="49">
        <f>(85*4*1.35*4*12)</f>
        <v>22032.000000000004</v>
      </c>
      <c r="F15" s="50"/>
      <c r="G15" s="48"/>
      <c r="H15" s="49"/>
      <c r="I15" s="51" t="s">
        <v>78</v>
      </c>
    </row>
    <row r="16" spans="1:9" ht="15.75" customHeight="1" x14ac:dyDescent="0.2">
      <c r="A16" s="122" t="s">
        <v>1</v>
      </c>
      <c r="B16" s="55" t="s">
        <v>82</v>
      </c>
      <c r="C16" s="56"/>
      <c r="D16" s="57" t="s">
        <v>26</v>
      </c>
      <c r="E16" s="58" t="s">
        <v>27</v>
      </c>
      <c r="F16" s="55"/>
      <c r="G16" s="57"/>
      <c r="H16" s="58">
        <v>25000</v>
      </c>
      <c r="I16" s="57"/>
    </row>
    <row r="17" spans="1:9" ht="15.75" customHeight="1" x14ac:dyDescent="0.2">
      <c r="A17" s="123"/>
      <c r="B17" s="55" t="s">
        <v>91</v>
      </c>
      <c r="C17" s="56"/>
      <c r="D17" s="57"/>
      <c r="E17" s="58">
        <f>60*1.4*21*4.3*12</f>
        <v>91022.399999999994</v>
      </c>
      <c r="F17" s="55"/>
      <c r="G17" s="57"/>
      <c r="H17" s="58"/>
      <c r="I17" s="57" t="s">
        <v>90</v>
      </c>
    </row>
    <row r="18" spans="1:9" x14ac:dyDescent="0.2">
      <c r="A18" s="123"/>
      <c r="B18" s="55" t="s">
        <v>88</v>
      </c>
      <c r="C18" s="59"/>
      <c r="D18" s="57"/>
      <c r="E18" s="58"/>
      <c r="F18" s="55"/>
      <c r="G18" s="57"/>
      <c r="H18" s="58"/>
      <c r="I18" s="57"/>
    </row>
    <row r="19" spans="1:9" x14ac:dyDescent="0.2">
      <c r="A19" s="123"/>
      <c r="B19" s="55" t="s">
        <v>28</v>
      </c>
      <c r="C19" s="56"/>
      <c r="D19" s="57"/>
      <c r="E19" s="58">
        <f>200*10*4.2*11</f>
        <v>92400</v>
      </c>
      <c r="F19" s="55"/>
      <c r="G19" s="57"/>
      <c r="H19" s="58"/>
      <c r="I19" s="57" t="s">
        <v>97</v>
      </c>
    </row>
    <row r="20" spans="1:9" x14ac:dyDescent="0.2">
      <c r="A20" s="123"/>
      <c r="B20" s="55" t="s">
        <v>81</v>
      </c>
      <c r="C20" s="56"/>
      <c r="D20" s="57"/>
      <c r="E20" s="58">
        <f>250*3*4.2*12</f>
        <v>37800</v>
      </c>
      <c r="F20" s="55"/>
      <c r="G20" s="57"/>
      <c r="H20" s="58"/>
      <c r="I20" s="57" t="s">
        <v>95</v>
      </c>
    </row>
    <row r="21" spans="1:9" x14ac:dyDescent="0.2">
      <c r="A21" s="123"/>
      <c r="B21" s="55" t="s">
        <v>83</v>
      </c>
      <c r="C21" s="56"/>
      <c r="D21" s="57"/>
      <c r="E21" s="58">
        <f>60*3*4.2*1.35*11</f>
        <v>11226.6</v>
      </c>
      <c r="F21" s="55"/>
      <c r="G21" s="57"/>
      <c r="H21" s="58"/>
      <c r="I21" s="57" t="s">
        <v>95</v>
      </c>
    </row>
    <row r="22" spans="1:9" x14ac:dyDescent="0.2">
      <c r="A22" s="123"/>
      <c r="B22" s="55" t="s">
        <v>29</v>
      </c>
      <c r="C22" s="56"/>
      <c r="D22" s="57"/>
      <c r="E22" s="58">
        <f>700*12*4</f>
        <v>33600</v>
      </c>
      <c r="F22" s="55"/>
      <c r="G22" s="57"/>
      <c r="H22" s="58"/>
      <c r="I22" s="57" t="s">
        <v>92</v>
      </c>
    </row>
    <row r="23" spans="1:9" x14ac:dyDescent="0.2">
      <c r="A23" s="123"/>
      <c r="B23" s="55" t="s">
        <v>84</v>
      </c>
      <c r="C23" s="56"/>
      <c r="D23" s="57"/>
      <c r="E23" s="58">
        <v>10000</v>
      </c>
      <c r="F23" s="55"/>
      <c r="G23" s="57"/>
      <c r="H23" s="58"/>
      <c r="I23" s="57"/>
    </row>
    <row r="24" spans="1:9" x14ac:dyDescent="0.2">
      <c r="A24" s="123"/>
      <c r="B24" s="55" t="s">
        <v>104</v>
      </c>
      <c r="C24" s="56"/>
      <c r="D24" s="57"/>
      <c r="E24" s="58">
        <f>600*4</f>
        <v>2400</v>
      </c>
      <c r="F24" s="55"/>
      <c r="G24" s="57"/>
      <c r="H24" s="58"/>
      <c r="I24" s="57" t="s">
        <v>108</v>
      </c>
    </row>
    <row r="25" spans="1:9" x14ac:dyDescent="0.2">
      <c r="A25" s="124"/>
      <c r="B25" s="55" t="s">
        <v>89</v>
      </c>
      <c r="C25" s="56"/>
      <c r="D25" s="57"/>
      <c r="E25" s="58">
        <v>12000</v>
      </c>
      <c r="F25" s="55"/>
      <c r="G25" s="57"/>
      <c r="H25" s="58"/>
      <c r="I25" s="57"/>
    </row>
    <row r="26" spans="1:9" ht="67.5" customHeight="1" x14ac:dyDescent="0.2">
      <c r="A26" s="125" t="s">
        <v>2</v>
      </c>
      <c r="B26" s="60" t="s">
        <v>30</v>
      </c>
      <c r="C26" s="61"/>
      <c r="D26" s="62"/>
      <c r="E26" s="63">
        <f>((700+100)*6*2)+(55*2*1.35*15*6)+ 20000</f>
        <v>42965</v>
      </c>
      <c r="F26" s="60"/>
      <c r="G26" s="62"/>
      <c r="H26" s="63"/>
      <c r="I26" s="64" t="s">
        <v>111</v>
      </c>
    </row>
    <row r="27" spans="1:9" ht="61.5" customHeight="1" x14ac:dyDescent="0.2">
      <c r="A27" s="126"/>
      <c r="B27" s="60" t="s">
        <v>87</v>
      </c>
      <c r="C27" s="61"/>
      <c r="D27" s="62"/>
      <c r="E27" s="63">
        <f>(600*2*4*12)+(4*100*12)</f>
        <v>62400</v>
      </c>
      <c r="F27" s="60"/>
      <c r="G27" s="62"/>
      <c r="H27" s="63"/>
      <c r="I27" s="64" t="s">
        <v>93</v>
      </c>
    </row>
    <row r="28" spans="1:9" x14ac:dyDescent="0.2">
      <c r="A28" s="113" t="s">
        <v>22</v>
      </c>
      <c r="B28" s="112" t="s">
        <v>31</v>
      </c>
      <c r="C28" s="36" t="s">
        <v>85</v>
      </c>
      <c r="D28" s="37"/>
      <c r="E28" s="40">
        <v>21000</v>
      </c>
      <c r="F28" s="39" t="s">
        <v>34</v>
      </c>
      <c r="G28" s="41">
        <v>0.5</v>
      </c>
      <c r="H28" s="40">
        <v>10500</v>
      </c>
      <c r="I28" s="37" t="s">
        <v>100</v>
      </c>
    </row>
    <row r="29" spans="1:9" x14ac:dyDescent="0.2">
      <c r="A29" s="113"/>
      <c r="B29" s="112"/>
      <c r="C29" s="36" t="s">
        <v>32</v>
      </c>
      <c r="D29" s="37"/>
      <c r="E29" s="40">
        <v>21000</v>
      </c>
      <c r="F29" s="39"/>
      <c r="G29" s="37"/>
      <c r="H29" s="40">
        <v>10500</v>
      </c>
      <c r="I29" s="37" t="s">
        <v>101</v>
      </c>
    </row>
    <row r="30" spans="1:9" x14ac:dyDescent="0.2">
      <c r="A30" s="113"/>
      <c r="B30" s="112"/>
      <c r="C30" s="36" t="s">
        <v>86</v>
      </c>
      <c r="D30" s="37"/>
      <c r="E30" s="40"/>
      <c r="F30" s="39"/>
      <c r="G30" s="37"/>
      <c r="H30" s="40"/>
      <c r="I30" s="37"/>
    </row>
    <row r="31" spans="1:9" x14ac:dyDescent="0.2">
      <c r="A31" s="113"/>
      <c r="B31" s="112"/>
      <c r="C31" s="36" t="s">
        <v>33</v>
      </c>
      <c r="D31" s="37"/>
      <c r="E31" s="40"/>
      <c r="F31" s="39"/>
      <c r="G31" s="37"/>
      <c r="H31" s="40"/>
      <c r="I31" s="37"/>
    </row>
    <row r="32" spans="1:9" x14ac:dyDescent="0.2">
      <c r="A32" s="113"/>
      <c r="B32" s="112"/>
      <c r="C32" s="36" t="s">
        <v>35</v>
      </c>
      <c r="D32" s="37"/>
      <c r="E32" s="40"/>
      <c r="F32" s="39"/>
      <c r="G32" s="37"/>
      <c r="H32" s="40"/>
      <c r="I32" s="37"/>
    </row>
    <row r="33" spans="2:5" x14ac:dyDescent="0.2">
      <c r="B33" s="54"/>
      <c r="E33" s="6">
        <f>SUM(E3:E32)</f>
        <v>735638</v>
      </c>
    </row>
    <row r="34" spans="2:5" x14ac:dyDescent="0.2">
      <c r="B34" s="54"/>
    </row>
    <row r="35" spans="2:5" x14ac:dyDescent="0.2">
      <c r="B35" s="54"/>
    </row>
    <row r="36" spans="2:5" x14ac:dyDescent="0.2">
      <c r="B36" s="54"/>
    </row>
    <row r="37" spans="2:5" x14ac:dyDescent="0.2">
      <c r="B37" s="54"/>
    </row>
    <row r="38" spans="2:5" x14ac:dyDescent="0.2">
      <c r="B38" s="54"/>
    </row>
    <row r="39" spans="2:5" x14ac:dyDescent="0.2">
      <c r="B39" s="54"/>
    </row>
    <row r="40" spans="2:5" x14ac:dyDescent="0.2">
      <c r="B40" s="54"/>
    </row>
    <row r="41" spans="2:5" x14ac:dyDescent="0.2">
      <c r="B41" s="54"/>
    </row>
    <row r="42" spans="2:5" x14ac:dyDescent="0.2">
      <c r="B42" s="54" t="s">
        <v>80</v>
      </c>
    </row>
    <row r="43" spans="2:5" x14ac:dyDescent="0.2">
      <c r="B43" s="54"/>
    </row>
  </sheetData>
  <mergeCells count="12">
    <mergeCell ref="B28:B32"/>
    <mergeCell ref="A28:A32"/>
    <mergeCell ref="H1:H2"/>
    <mergeCell ref="A1:A2"/>
    <mergeCell ref="B1:B2"/>
    <mergeCell ref="C1:D1"/>
    <mergeCell ref="E1:E2"/>
    <mergeCell ref="F1:G1"/>
    <mergeCell ref="A3:A8"/>
    <mergeCell ref="A9:A15"/>
    <mergeCell ref="A16:A25"/>
    <mergeCell ref="A26:A27"/>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I46"/>
  <sheetViews>
    <sheetView rightToLeft="1" zoomScaleNormal="100" workbookViewId="0">
      <pane xSplit="1" ySplit="1" topLeftCell="E3" activePane="bottomRight" state="frozen"/>
      <selection pane="topRight" activeCell="B1" sqref="B1"/>
      <selection pane="bottomLeft" activeCell="A4" sqref="A4"/>
      <selection pane="bottomRight" activeCell="F3" sqref="F3"/>
    </sheetView>
  </sheetViews>
  <sheetFormatPr defaultColWidth="9" defaultRowHeight="14.25" x14ac:dyDescent="0.2"/>
  <cols>
    <col min="1" max="1" width="14.625" style="3" customWidth="1"/>
    <col min="2" max="2" width="30.25" style="3" bestFit="1" customWidth="1"/>
    <col min="3" max="3" width="37.75" style="4" customWidth="1"/>
    <col min="4" max="4" width="40.625" style="4" customWidth="1"/>
    <col min="5" max="5" width="61" style="8" customWidth="1"/>
    <col min="6" max="6" width="49.375" style="9" customWidth="1"/>
    <col min="7" max="7" width="41.375" style="3" customWidth="1"/>
    <col min="8" max="8" width="22.375" style="3" customWidth="1"/>
    <col min="9" max="9" width="22.875" style="3" customWidth="1"/>
    <col min="10" max="16384" width="9" style="3"/>
  </cols>
  <sheetData>
    <row r="1" spans="1:9" s="70" customFormat="1" ht="36.75" customHeight="1" thickBot="1" x14ac:dyDescent="0.3">
      <c r="A1" s="13" t="s">
        <v>4</v>
      </c>
      <c r="B1" s="69" t="s">
        <v>17</v>
      </c>
      <c r="C1" s="12" t="s">
        <v>16</v>
      </c>
      <c r="D1" s="13" t="s">
        <v>112</v>
      </c>
      <c r="E1" s="14" t="s">
        <v>18</v>
      </c>
      <c r="F1" s="15" t="s">
        <v>5</v>
      </c>
      <c r="G1" s="16" t="s">
        <v>3</v>
      </c>
      <c r="H1" s="9"/>
    </row>
    <row r="2" spans="1:9" ht="278.25" customHeight="1" thickBot="1" x14ac:dyDescent="0.25">
      <c r="A2" s="17" t="s">
        <v>15</v>
      </c>
      <c r="B2" s="18" t="s">
        <v>19</v>
      </c>
      <c r="C2" s="19" t="s">
        <v>37</v>
      </c>
      <c r="D2" s="20" t="s">
        <v>113</v>
      </c>
      <c r="E2" s="19" t="s">
        <v>114</v>
      </c>
      <c r="F2" s="20" t="s">
        <v>115</v>
      </c>
      <c r="G2" s="21" t="s">
        <v>40</v>
      </c>
    </row>
    <row r="3" spans="1:9" s="2" customFormat="1" ht="310.5" customHeight="1" thickBot="1" x14ac:dyDescent="0.25">
      <c r="A3" s="22" t="s">
        <v>0</v>
      </c>
      <c r="B3" s="23" t="s">
        <v>20</v>
      </c>
      <c r="C3" s="23" t="s">
        <v>42</v>
      </c>
      <c r="D3" s="23" t="s">
        <v>41</v>
      </c>
      <c r="E3" s="24" t="s">
        <v>43</v>
      </c>
      <c r="F3" s="23" t="s">
        <v>186</v>
      </c>
      <c r="G3" s="25" t="s">
        <v>44</v>
      </c>
    </row>
    <row r="4" spans="1:9" ht="384" customHeight="1" thickBot="1" x14ac:dyDescent="0.25">
      <c r="A4" s="26" t="s">
        <v>1</v>
      </c>
      <c r="B4" s="27" t="s">
        <v>21</v>
      </c>
      <c r="C4" s="27" t="s">
        <v>45</v>
      </c>
      <c r="D4" s="28" t="s">
        <v>116</v>
      </c>
      <c r="E4" s="28" t="s">
        <v>105</v>
      </c>
      <c r="F4" s="28" t="s">
        <v>106</v>
      </c>
      <c r="G4" s="29" t="s">
        <v>107</v>
      </c>
      <c r="I4" s="4"/>
    </row>
    <row r="5" spans="1:9" ht="261" customHeight="1" thickBot="1" x14ac:dyDescent="0.25">
      <c r="A5" s="30" t="s">
        <v>2</v>
      </c>
      <c r="B5" s="31" t="s">
        <v>36</v>
      </c>
      <c r="C5" s="31" t="s">
        <v>109</v>
      </c>
      <c r="D5" s="32" t="s">
        <v>110</v>
      </c>
      <c r="E5" s="33" t="s">
        <v>46</v>
      </c>
      <c r="F5" s="34" t="s">
        <v>47</v>
      </c>
      <c r="G5" s="35" t="s">
        <v>48</v>
      </c>
      <c r="H5" s="11"/>
    </row>
    <row r="6" spans="1:9" x14ac:dyDescent="0.2">
      <c r="B6" s="5"/>
    </row>
    <row r="7" spans="1:9" x14ac:dyDescent="0.2">
      <c r="B7" s="5"/>
    </row>
    <row r="8" spans="1:9" x14ac:dyDescent="0.2">
      <c r="B8" s="5"/>
    </row>
    <row r="9" spans="1:9" x14ac:dyDescent="0.2">
      <c r="B9" s="5"/>
    </row>
    <row r="10" spans="1:9" x14ac:dyDescent="0.2">
      <c r="B10" s="5"/>
    </row>
    <row r="11" spans="1:9" x14ac:dyDescent="0.2">
      <c r="B11" s="5"/>
    </row>
    <row r="12" spans="1:9" x14ac:dyDescent="0.2">
      <c r="B12" s="5"/>
    </row>
    <row r="13" spans="1:9" x14ac:dyDescent="0.2">
      <c r="B13" s="5"/>
    </row>
    <row r="45" spans="3:3" ht="28.5" x14ac:dyDescent="0.2">
      <c r="C45" s="4" t="s">
        <v>38</v>
      </c>
    </row>
    <row r="46" spans="3:3" x14ac:dyDescent="0.2">
      <c r="C46" s="4" t="s">
        <v>39</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rightToLeft="1" tabSelected="1" zoomScaleNormal="100" workbookViewId="0">
      <pane ySplit="1" topLeftCell="A2" activePane="bottomLeft" state="frozen"/>
      <selection activeCell="C1" sqref="C1"/>
      <selection pane="bottomLeft" activeCell="F3" sqref="F3"/>
    </sheetView>
  </sheetViews>
  <sheetFormatPr defaultColWidth="9" defaultRowHeight="14.25" x14ac:dyDescent="0.2"/>
  <cols>
    <col min="1" max="1" width="14.625" style="4" customWidth="1"/>
    <col min="2" max="2" width="18.5" style="4" customWidth="1"/>
    <col min="3" max="3" width="26.5" style="4" customWidth="1"/>
    <col min="4" max="4" width="40.625" style="4" hidden="1" customWidth="1"/>
    <col min="5" max="5" width="20.625" style="4" customWidth="1"/>
    <col min="6" max="6" width="19" style="4" customWidth="1"/>
    <col min="7" max="7" width="19.5" style="4" customWidth="1"/>
    <col min="8" max="8" width="22.375" style="4" customWidth="1"/>
    <col min="9" max="9" width="22.875" style="4" customWidth="1"/>
    <col min="10" max="16384" width="9" style="4"/>
  </cols>
  <sheetData>
    <row r="1" spans="1:8" s="70" customFormat="1" ht="63.75" thickBot="1" x14ac:dyDescent="0.25">
      <c r="A1" s="13" t="s">
        <v>4</v>
      </c>
      <c r="B1" s="69" t="s">
        <v>17</v>
      </c>
      <c r="C1" s="12" t="s">
        <v>16</v>
      </c>
      <c r="D1" s="13" t="s">
        <v>112</v>
      </c>
      <c r="E1" s="88" t="s">
        <v>18</v>
      </c>
      <c r="F1" s="89" t="s">
        <v>5</v>
      </c>
      <c r="G1" s="16" t="s">
        <v>3</v>
      </c>
      <c r="H1" s="4"/>
    </row>
    <row r="2" spans="1:8" ht="83.25" customHeight="1" thickBot="1" x14ac:dyDescent="0.25">
      <c r="A2" s="127" t="s">
        <v>15</v>
      </c>
      <c r="B2" s="130" t="s">
        <v>19</v>
      </c>
      <c r="C2" s="19" t="s">
        <v>121</v>
      </c>
      <c r="D2" s="20" t="s">
        <v>122</v>
      </c>
      <c r="E2" s="19" t="s">
        <v>130</v>
      </c>
      <c r="F2" s="19" t="s">
        <v>131</v>
      </c>
      <c r="G2" s="21" t="s">
        <v>132</v>
      </c>
    </row>
    <row r="3" spans="1:8" ht="107.25" customHeight="1" thickBot="1" x14ac:dyDescent="0.25">
      <c r="A3" s="128"/>
      <c r="B3" s="131"/>
      <c r="C3" s="19" t="s">
        <v>117</v>
      </c>
      <c r="D3" s="20"/>
      <c r="E3" s="19"/>
      <c r="F3" s="19" t="s">
        <v>125</v>
      </c>
      <c r="G3" s="21" t="s">
        <v>128</v>
      </c>
    </row>
    <row r="4" spans="1:8" ht="42" customHeight="1" thickBot="1" x14ac:dyDescent="0.25">
      <c r="A4" s="128"/>
      <c r="B4" s="131"/>
      <c r="C4" s="19" t="s">
        <v>118</v>
      </c>
      <c r="D4" s="20"/>
      <c r="E4" s="19"/>
      <c r="F4" s="20"/>
      <c r="G4" s="21"/>
    </row>
    <row r="5" spans="1:8" ht="114" customHeight="1" thickBot="1" x14ac:dyDescent="0.25">
      <c r="A5" s="128"/>
      <c r="B5" s="131"/>
      <c r="C5" s="19" t="s">
        <v>119</v>
      </c>
      <c r="D5" s="20"/>
      <c r="E5" s="19" t="s">
        <v>182</v>
      </c>
      <c r="F5" s="20" t="s">
        <v>124</v>
      </c>
      <c r="G5" s="21" t="s">
        <v>126</v>
      </c>
    </row>
    <row r="6" spans="1:8" ht="105" customHeight="1" thickBot="1" x14ac:dyDescent="0.25">
      <c r="A6" s="128"/>
      <c r="B6" s="131"/>
      <c r="C6" s="19" t="s">
        <v>120</v>
      </c>
      <c r="D6" s="20"/>
      <c r="E6" s="19" t="s">
        <v>123</v>
      </c>
      <c r="F6" s="20"/>
      <c r="G6" s="21"/>
    </row>
    <row r="7" spans="1:8" ht="248.25" thickBot="1" x14ac:dyDescent="0.25">
      <c r="A7" s="129"/>
      <c r="B7" s="132"/>
      <c r="C7" s="19"/>
      <c r="D7" s="20"/>
      <c r="E7" s="19"/>
      <c r="F7" s="20" t="s">
        <v>187</v>
      </c>
      <c r="G7" s="21" t="s">
        <v>127</v>
      </c>
    </row>
    <row r="8" spans="1:8" ht="16.5" thickBot="1" x14ac:dyDescent="0.25">
      <c r="A8" s="105"/>
      <c r="B8" s="81"/>
      <c r="C8" s="19"/>
      <c r="D8" s="20"/>
      <c r="E8" s="106"/>
      <c r="F8" s="107"/>
      <c r="G8" s="108"/>
    </row>
    <row r="9" spans="1:8" ht="129" thickBot="1" x14ac:dyDescent="0.25">
      <c r="A9" s="133" t="s">
        <v>0</v>
      </c>
      <c r="B9" s="136" t="s">
        <v>20</v>
      </c>
      <c r="C9" s="23" t="s">
        <v>135</v>
      </c>
      <c r="D9" s="23" t="s">
        <v>41</v>
      </c>
      <c r="E9" s="82" t="s">
        <v>136</v>
      </c>
      <c r="F9" s="83" t="s">
        <v>144</v>
      </c>
      <c r="G9" s="84"/>
    </row>
    <row r="10" spans="1:8" ht="96.75" customHeight="1" x14ac:dyDescent="0.2">
      <c r="A10" s="134"/>
      <c r="B10" s="137"/>
      <c r="C10" s="83" t="s">
        <v>133</v>
      </c>
      <c r="D10" s="83"/>
      <c r="E10" s="92" t="s">
        <v>140</v>
      </c>
      <c r="F10" s="94" t="s">
        <v>139</v>
      </c>
      <c r="G10" s="93" t="s">
        <v>137</v>
      </c>
    </row>
    <row r="11" spans="1:8" s="96" customFormat="1" ht="233.25" customHeight="1" x14ac:dyDescent="0.2">
      <c r="A11" s="134"/>
      <c r="B11" s="137"/>
      <c r="C11" s="10"/>
      <c r="D11" s="10"/>
      <c r="E11" s="94" t="s">
        <v>141</v>
      </c>
      <c r="F11" s="94" t="s">
        <v>142</v>
      </c>
      <c r="G11" s="95" t="s">
        <v>147</v>
      </c>
    </row>
    <row r="12" spans="1:8" ht="192.75" customHeight="1" thickBot="1" x14ac:dyDescent="0.25">
      <c r="A12" s="134"/>
      <c r="B12" s="137"/>
      <c r="C12" s="86" t="s">
        <v>134</v>
      </c>
      <c r="D12" s="86"/>
      <c r="E12" s="85" t="s">
        <v>184</v>
      </c>
      <c r="F12" s="94" t="s">
        <v>189</v>
      </c>
      <c r="G12" s="87" t="s">
        <v>183</v>
      </c>
    </row>
    <row r="13" spans="1:8" ht="123.75" customHeight="1" thickBot="1" x14ac:dyDescent="0.25">
      <c r="A13" s="134"/>
      <c r="B13" s="137"/>
      <c r="C13" s="23"/>
      <c r="D13" s="23"/>
      <c r="E13" s="24" t="s">
        <v>143</v>
      </c>
      <c r="F13" s="94" t="s">
        <v>190</v>
      </c>
      <c r="G13" s="25" t="s">
        <v>129</v>
      </c>
    </row>
    <row r="14" spans="1:8" ht="64.5" customHeight="1" thickBot="1" x14ac:dyDescent="0.25">
      <c r="A14" s="134"/>
      <c r="B14" s="137"/>
      <c r="C14" s="23"/>
      <c r="D14" s="23"/>
      <c r="E14" s="24"/>
      <c r="F14" s="94" t="s">
        <v>138</v>
      </c>
      <c r="G14" s="25" t="s">
        <v>145</v>
      </c>
    </row>
    <row r="15" spans="1:8" ht="30" thickBot="1" x14ac:dyDescent="0.25">
      <c r="A15" s="134"/>
      <c r="B15" s="137"/>
      <c r="C15" s="23"/>
      <c r="D15" s="23"/>
      <c r="E15" s="24"/>
      <c r="F15" s="94" t="s">
        <v>188</v>
      </c>
      <c r="G15" s="25" t="s">
        <v>146</v>
      </c>
    </row>
    <row r="16" spans="1:8" ht="23.25" customHeight="1" thickBot="1" x14ac:dyDescent="0.25">
      <c r="A16" s="134"/>
      <c r="B16" s="137"/>
      <c r="C16" s="23"/>
      <c r="D16" s="23"/>
      <c r="E16" s="24"/>
      <c r="F16" s="23"/>
      <c r="G16" s="25"/>
    </row>
    <row r="17" spans="1:8" ht="15" thickBot="1" x14ac:dyDescent="0.25">
      <c r="A17" s="135"/>
      <c r="B17" s="138"/>
      <c r="C17" s="23"/>
      <c r="D17" s="23"/>
      <c r="E17" s="24"/>
      <c r="F17" s="23"/>
    </row>
    <row r="18" spans="1:8" ht="147" customHeight="1" thickBot="1" x14ac:dyDescent="0.25">
      <c r="A18" s="90" t="s">
        <v>1</v>
      </c>
      <c r="B18" s="27" t="s">
        <v>21</v>
      </c>
      <c r="C18" s="27"/>
      <c r="D18" s="28" t="s">
        <v>116</v>
      </c>
      <c r="E18" s="28" t="s">
        <v>180</v>
      </c>
      <c r="F18" s="28" t="s">
        <v>181</v>
      </c>
      <c r="G18" s="29" t="s">
        <v>179</v>
      </c>
    </row>
    <row r="19" spans="1:8" ht="43.5" thickBot="1" x14ac:dyDescent="0.25">
      <c r="A19" s="90"/>
      <c r="B19" s="98"/>
      <c r="C19" s="98" t="s">
        <v>159</v>
      </c>
      <c r="D19" s="99"/>
      <c r="E19" s="99" t="s">
        <v>164</v>
      </c>
      <c r="F19" s="111"/>
      <c r="G19" s="100"/>
    </row>
    <row r="20" spans="1:8" ht="293.25" customHeight="1" thickBot="1" x14ac:dyDescent="0.25">
      <c r="A20" s="91"/>
      <c r="B20" s="98"/>
      <c r="C20" s="98" t="s">
        <v>185</v>
      </c>
      <c r="D20" s="99"/>
      <c r="E20" s="99" t="s">
        <v>168</v>
      </c>
      <c r="F20" s="98" t="s">
        <v>191</v>
      </c>
      <c r="G20" s="100" t="s">
        <v>174</v>
      </c>
    </row>
    <row r="21" spans="1:8" ht="246" customHeight="1" thickBot="1" x14ac:dyDescent="0.25">
      <c r="A21" s="91"/>
      <c r="B21" s="98"/>
      <c r="C21" s="98" t="s">
        <v>160</v>
      </c>
      <c r="D21" s="99"/>
      <c r="E21" s="99" t="s">
        <v>166</v>
      </c>
      <c r="F21" s="98" t="s">
        <v>177</v>
      </c>
      <c r="G21" s="100" t="s">
        <v>178</v>
      </c>
    </row>
    <row r="22" spans="1:8" ht="87.75" customHeight="1" thickBot="1" x14ac:dyDescent="0.25">
      <c r="A22" s="91"/>
      <c r="B22" s="98"/>
      <c r="C22" s="98" t="s">
        <v>161</v>
      </c>
      <c r="D22" s="99"/>
      <c r="E22" s="99" t="s">
        <v>165</v>
      </c>
      <c r="F22" s="100" t="s">
        <v>169</v>
      </c>
      <c r="G22" s="100" t="s">
        <v>170</v>
      </c>
    </row>
    <row r="23" spans="1:8" ht="90" customHeight="1" thickBot="1" x14ac:dyDescent="0.25">
      <c r="A23" s="91"/>
      <c r="B23" s="109"/>
      <c r="C23" s="109" t="s">
        <v>162</v>
      </c>
      <c r="D23" s="99"/>
      <c r="E23" s="99"/>
      <c r="F23" s="100" t="s">
        <v>175</v>
      </c>
      <c r="G23" s="100" t="s">
        <v>128</v>
      </c>
    </row>
    <row r="24" spans="1:8" ht="147" customHeight="1" thickBot="1" x14ac:dyDescent="0.25">
      <c r="A24" s="91"/>
      <c r="B24" s="98"/>
      <c r="C24" s="98" t="s">
        <v>167</v>
      </c>
      <c r="D24" s="99"/>
      <c r="E24" s="99" t="s">
        <v>172</v>
      </c>
      <c r="F24" s="100" t="s">
        <v>176</v>
      </c>
      <c r="G24" s="100"/>
    </row>
    <row r="25" spans="1:8" ht="54" customHeight="1" thickBot="1" x14ac:dyDescent="0.25">
      <c r="A25" s="110"/>
      <c r="B25" s="98"/>
      <c r="C25" s="98"/>
      <c r="D25" s="99"/>
      <c r="E25" s="99"/>
      <c r="F25" s="100" t="s">
        <v>171</v>
      </c>
      <c r="G25" s="100" t="s">
        <v>173</v>
      </c>
    </row>
    <row r="26" spans="1:8" ht="168" customHeight="1" x14ac:dyDescent="0.2">
      <c r="A26" s="133" t="s">
        <v>2</v>
      </c>
      <c r="B26" s="140" t="s">
        <v>36</v>
      </c>
      <c r="C26" s="72" t="s">
        <v>155</v>
      </c>
      <c r="D26" s="73" t="s">
        <v>110</v>
      </c>
      <c r="E26" s="74" t="s">
        <v>156</v>
      </c>
      <c r="F26" s="75" t="s">
        <v>157</v>
      </c>
      <c r="G26" s="76" t="s">
        <v>158</v>
      </c>
      <c r="H26" s="71"/>
    </row>
    <row r="27" spans="1:8" s="96" customFormat="1" ht="177" customHeight="1" x14ac:dyDescent="0.2">
      <c r="A27" s="134"/>
      <c r="B27" s="141"/>
      <c r="C27" s="77" t="s">
        <v>148</v>
      </c>
      <c r="D27" s="78"/>
      <c r="E27" s="79" t="s">
        <v>150</v>
      </c>
      <c r="F27" s="80" t="s">
        <v>153</v>
      </c>
      <c r="G27" s="79" t="s">
        <v>154</v>
      </c>
      <c r="H27" s="36"/>
    </row>
    <row r="28" spans="1:8" s="96" customFormat="1" ht="51.75" customHeight="1" x14ac:dyDescent="0.2">
      <c r="A28" s="139"/>
      <c r="B28" s="142"/>
      <c r="C28" s="77" t="s">
        <v>149</v>
      </c>
      <c r="D28" s="78"/>
      <c r="E28" s="79" t="s">
        <v>151</v>
      </c>
      <c r="F28" s="80" t="s">
        <v>152</v>
      </c>
      <c r="G28" s="79"/>
      <c r="H28" s="36"/>
    </row>
    <row r="29" spans="1:8" ht="95.25" customHeight="1" thickBot="1" x14ac:dyDescent="0.25">
      <c r="A29" s="97"/>
      <c r="B29" s="101"/>
      <c r="C29" s="101"/>
      <c r="D29" s="102"/>
      <c r="E29" s="103" t="s">
        <v>163</v>
      </c>
      <c r="F29" s="104"/>
      <c r="G29" s="103"/>
      <c r="H29" s="71"/>
    </row>
    <row r="60" spans="3:3" ht="28.5" x14ac:dyDescent="0.2">
      <c r="C60" s="4" t="s">
        <v>38</v>
      </c>
    </row>
    <row r="61" spans="3:3" ht="28.5" x14ac:dyDescent="0.2">
      <c r="C61" s="4" t="s">
        <v>39</v>
      </c>
    </row>
  </sheetData>
  <mergeCells count="6">
    <mergeCell ref="A2:A7"/>
    <mergeCell ref="B2:B7"/>
    <mergeCell ref="A9:A17"/>
    <mergeCell ref="B9:B17"/>
    <mergeCell ref="A26:A28"/>
    <mergeCell ref="B26:B28"/>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A8F158D1F7A25E46BD0921279E5DAFCE" ma:contentTypeVersion="10" ma:contentTypeDescription="צור מסמך חדש." ma:contentTypeScope="" ma:versionID="8ab9fa4e547d01da6080dc916f4594c6">
  <xsd:schema xmlns:xsd="http://www.w3.org/2001/XMLSchema" xmlns:xs="http://www.w3.org/2001/XMLSchema" xmlns:p="http://schemas.microsoft.com/office/2006/metadata/properties" xmlns:ns3="18972e02-aacb-48eb-940f-4552ce181d09" xmlns:ns4="ec432123-da0d-440b-9250-5e5fc44f50f2" targetNamespace="http://schemas.microsoft.com/office/2006/metadata/properties" ma:root="true" ma:fieldsID="73c5829043f56d4407b419e38c976fc4" ns3:_="" ns4:_="">
    <xsd:import namespace="18972e02-aacb-48eb-940f-4552ce181d09"/>
    <xsd:import namespace="ec432123-da0d-440b-9250-5e5fc44f50f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972e02-aacb-48eb-940f-4552ce181d09" elementFormDefault="qualified">
    <xsd:import namespace="http://schemas.microsoft.com/office/2006/documentManagement/types"/>
    <xsd:import namespace="http://schemas.microsoft.com/office/infopath/2007/PartnerControls"/>
    <xsd:element name="SharedWithUsers" ma:index="8" nillable="true" ma:displayName="משותף עם"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משותף עם פרטים" ma:description="" ma:internalName="SharedWithDetails" ma:readOnly="true">
      <xsd:simpleType>
        <xsd:restriction base="dms:Note">
          <xsd:maxLength value="255"/>
        </xsd:restriction>
      </xsd:simpleType>
    </xsd:element>
    <xsd:element name="SharingHintHash" ma:index="10" nillable="true" ma:displayName="Hash של רמז לשיתוף"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432123-da0d-440b-9250-5e5fc44f50f2"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12F474B-D497-4D06-87F0-C8498EA75A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972e02-aacb-48eb-940f-4552ce181d09"/>
    <ds:schemaRef ds:uri="ec432123-da0d-440b-9250-5e5fc44f50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6A31E4-0A8F-4564-AD78-E265E896124B}">
  <ds:schemaRefs>
    <ds:schemaRef ds:uri="http://schemas.microsoft.com/sharepoint/v3/contenttype/forms"/>
  </ds:schemaRefs>
</ds:datastoreItem>
</file>

<file path=customXml/itemProps3.xml><?xml version="1.0" encoding="utf-8"?>
<ds:datastoreItem xmlns:ds="http://schemas.openxmlformats.org/officeDocument/2006/customXml" ds:itemID="{CE4BC51D-BA2F-44B8-9B92-8BADF6662D39}">
  <ds:schemaRefs>
    <ds:schemaRef ds:uri="http://purl.org/dc/terms/"/>
    <ds:schemaRef ds:uri="18972e02-aacb-48eb-940f-4552ce181d09"/>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ec432123-da0d-440b-9250-5e5fc44f50f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vt:i4>
      </vt:variant>
      <vt:variant>
        <vt:lpstr>טווחים בעלי שם</vt:lpstr>
      </vt:variant>
      <vt:variant>
        <vt:i4>1</vt:i4>
      </vt:variant>
    </vt:vector>
  </HeadingPairs>
  <TitlesOfParts>
    <vt:vector size="4" baseType="lpstr">
      <vt:lpstr>תקציב</vt:lpstr>
      <vt:lpstr>ת.ע. כללית</vt:lpstr>
      <vt:lpstr>ת.ע. (עריכה)</vt:lpstr>
      <vt:lpstr>'ת.ע. (עריכה)'!WPrint_Area_W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2020-01-08T14:08:43Z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0x010100A8F158D1F7A25E46BD0921279E5DAFCE</vt:lpwstr>
  </property>
</Properties>
</file>