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ashifoundation-my.sharepoint.com/personal/rotemae_rashi_org_il/Documents/ינקות רשי אשלים/ירוחם/תכנית עבודה יישובית/"/>
    </mc:Choice>
  </mc:AlternateContent>
  <bookViews>
    <workbookView xWindow="0" yWindow="0" windowWidth="23040" windowHeight="9225" tabRatio="545" activeTab="1"/>
  </bookViews>
  <sheets>
    <sheet name="רשות" sheetId="1" r:id="rId1"/>
    <sheet name="מסגרות" sheetId="2" r:id="rId2"/>
    <sheet name="הורים " sheetId="9" r:id="rId3"/>
    <sheet name="אנשי מקצוע" sheetId="4" r:id="rId4"/>
    <sheet name="תקציב מאושר " sheetId="10" r:id="rId5"/>
    <sheet name="נתונים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0" l="1"/>
  <c r="E20" i="10"/>
  <c r="I20" i="10"/>
  <c r="R20" i="10"/>
  <c r="E2" i="10"/>
  <c r="S19" i="10" l="1"/>
  <c r="R19" i="10"/>
  <c r="N19" i="10"/>
  <c r="J19" i="10"/>
  <c r="F19" i="10"/>
  <c r="P18" i="10"/>
  <c r="R18" i="10" s="1"/>
  <c r="L18" i="10"/>
  <c r="L20" i="10" s="1"/>
  <c r="N20" i="10" s="1"/>
  <c r="H18" i="10"/>
  <c r="J18" i="10" s="1"/>
  <c r="D18" i="10"/>
  <c r="D20" i="10" s="1"/>
  <c r="F20" i="10" s="1"/>
  <c r="R17" i="10"/>
  <c r="N17" i="10"/>
  <c r="J17" i="10"/>
  <c r="F17" i="10"/>
  <c r="R16" i="10"/>
  <c r="N16" i="10"/>
  <c r="J16" i="10"/>
  <c r="F16" i="10"/>
  <c r="R15" i="10"/>
  <c r="N15" i="10"/>
  <c r="J15" i="10"/>
  <c r="F15" i="10"/>
  <c r="R14" i="10"/>
  <c r="N14" i="10"/>
  <c r="J14" i="10"/>
  <c r="F14" i="10"/>
  <c r="R13" i="10"/>
  <c r="N13" i="10"/>
  <c r="J13" i="10"/>
  <c r="F13" i="10"/>
  <c r="R12" i="10"/>
  <c r="N12" i="10"/>
  <c r="J12" i="10"/>
  <c r="F12" i="10"/>
  <c r="R11" i="10"/>
  <c r="N11" i="10"/>
  <c r="J11" i="10"/>
  <c r="F11" i="10"/>
  <c r="R10" i="10"/>
  <c r="N10" i="10"/>
  <c r="J10" i="10"/>
  <c r="F10" i="10"/>
  <c r="R9" i="10"/>
  <c r="N9" i="10"/>
  <c r="J9" i="10"/>
  <c r="F9" i="10"/>
  <c r="R8" i="10"/>
  <c r="N8" i="10"/>
  <c r="J8" i="10"/>
  <c r="F8" i="10"/>
  <c r="R7" i="10"/>
  <c r="N7" i="10"/>
  <c r="J7" i="10"/>
  <c r="F7" i="10"/>
  <c r="R6" i="10"/>
  <c r="N6" i="10"/>
  <c r="J6" i="10"/>
  <c r="F6" i="10"/>
  <c r="R5" i="10"/>
  <c r="N5" i="10"/>
  <c r="J5" i="10"/>
  <c r="F5" i="10"/>
  <c r="R4" i="10"/>
  <c r="N4" i="10"/>
  <c r="J4" i="10"/>
  <c r="F4" i="10"/>
  <c r="R3" i="10"/>
  <c r="N3" i="10"/>
  <c r="J3" i="10"/>
  <c r="F3" i="10"/>
  <c r="R2" i="10"/>
  <c r="N2" i="10"/>
  <c r="J2" i="10"/>
  <c r="F2" i="10"/>
  <c r="S18" i="10" l="1"/>
  <c r="S20" i="10" s="1"/>
  <c r="H20" i="10"/>
  <c r="S21" i="10" s="1"/>
  <c r="P20" i="10"/>
  <c r="F18" i="10"/>
  <c r="N18" i="10"/>
  <c r="H20" i="9" l="1"/>
  <c r="H17" i="9"/>
  <c r="G17" i="9"/>
  <c r="G19" i="1" l="1"/>
  <c r="H19" i="1"/>
  <c r="I17" i="4" l="1"/>
  <c r="H17" i="4"/>
  <c r="G17" i="4"/>
  <c r="H17" i="2"/>
  <c r="G17" i="2"/>
</calcChain>
</file>

<file path=xl/comments1.xml><?xml version="1.0" encoding="utf-8"?>
<comments xmlns="http://schemas.openxmlformats.org/spreadsheetml/2006/main">
  <authors>
    <author>Ruti Feuchtwanger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2.xml><?xml version="1.0" encoding="utf-8"?>
<comments xmlns="http://schemas.openxmlformats.org/spreadsheetml/2006/main">
  <authors>
    <author>Ruti Feuchtwanger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3.xml><?xml version="1.0" encoding="utf-8"?>
<comments xmlns="http://schemas.openxmlformats.org/spreadsheetml/2006/main">
  <authors>
    <author>Ruti Feuchtwanger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4.xml><?xml version="1.0" encoding="utf-8"?>
<comments xmlns="http://schemas.openxmlformats.org/spreadsheetml/2006/main">
  <authors>
    <author>Ruti Feuchtwanger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sharedStrings.xml><?xml version="1.0" encoding="utf-8"?>
<sst xmlns="http://schemas.openxmlformats.org/spreadsheetml/2006/main" count="436" uniqueCount="302">
  <si>
    <t>צייני 3 הזדמנויות/זרזים עיקריים בזירה: (גורמים חשובים, תשתיות, תקציבים, שיקולים פוליטיים)</t>
  </si>
  <si>
    <t>צייני 3 אתגרים/פערים עיקריים בזירה: (גורמים חשובים, תשתיות, תקציבים, שיקולים פוליטיים)</t>
  </si>
  <si>
    <t>פעולות</t>
  </si>
  <si>
    <t>סטטוס ביצוע</t>
  </si>
  <si>
    <t>הושלם</t>
  </si>
  <si>
    <t>בהמתנה</t>
  </si>
  <si>
    <t>בוטל</t>
  </si>
  <si>
    <t>בתכנון</t>
  </si>
  <si>
    <t>הסברים</t>
  </si>
  <si>
    <t>אתגרים</t>
  </si>
  <si>
    <t>הזדמנויות</t>
  </si>
  <si>
    <t>יצירת מנגנוני עירוב הורים בקבלת החלטות</t>
  </si>
  <si>
    <t>הכשרות למנהלות הגיל הרך הרשותיות</t>
  </si>
  <si>
    <t>קיום מפגשים קבועים של ועדת הגיל הרך</t>
  </si>
  <si>
    <t>מיפוי כלל המענים לגיל הרך ביישוב</t>
  </si>
  <si>
    <t>אמצעי לריכוז והנגשת מידע עבור הורים ונשות/אנשי מקצוע</t>
  </si>
  <si>
    <t>יצירה ותחזוק מנגנוני תקשורת בין הרשות לארגונים</t>
  </si>
  <si>
    <t>פגישות שוטפות בין המנהלת הרשותית לבין המפקחת היישובית ומנהלת התחום מטעם האגף במחוז</t>
  </si>
  <si>
    <t>הפצת ערכת רישוי למסגרות הפרטיות</t>
  </si>
  <si>
    <t>מקור סיוע למייצגות המסגרות הפרטיות בנושא תהליך הרישוי</t>
  </si>
  <si>
    <t>יעדי תוצאה</t>
  </si>
  <si>
    <t>חיזוק איכות המסגרות המפוקחות בהיבטים מבניים ותהליכיים</t>
  </si>
  <si>
    <t>שיפור שלומות, מוטיבציה ותחושת ערך של צוותי חינוך-טיפול</t>
  </si>
  <si>
    <t>חיזוק הקשרים מעון-רשות, מעון-הורים ומעון-מעון</t>
  </si>
  <si>
    <t>חיבור מנהלות  מסגרות פרטיות לרשות</t>
  </si>
  <si>
    <t>הכשרות במעונות ובמשפחתונים</t>
  </si>
  <si>
    <t>יישום תכנית העבודה הנוגעת לסביבה חינוכית ותנאי העבודה של צוותי המעונות</t>
  </si>
  <si>
    <t>גיוס כוח אדם בהתאם לסטנדרטים לפי תכנית העבודה היישובית</t>
  </si>
  <si>
    <t>הדרכות פרטניות למטפלות</t>
  </si>
  <si>
    <t>ימי עיון, העשרה והשתלמויות לפי תכניות העבודה היישוביות</t>
  </si>
  <si>
    <t>פורום מנהלות מעון</t>
  </si>
  <si>
    <t>קיום מנגנוני תקשורת מוסדרים בין הורים לצוותי המעונות</t>
  </si>
  <si>
    <t>מיפוי מסגרות פרטיות ברשות</t>
  </si>
  <si>
    <t>פורום מסגרות פרטיות</t>
  </si>
  <si>
    <t>ההורים מזהים את מערך השירותים הרשותי ככתובת מקצועית רלוונטית לכל מנעד הצרכים שלהם ושל ילדיהם בגיל הינקות</t>
  </si>
  <si>
    <t>שביעות רצון מרמת השירותים והמענים, מזמינותם ומיחס נותני השירותים</t>
  </si>
  <si>
    <t>שיפור יכולת ההתמודדות עם אתגרי ההורות בשנים הראשונות</t>
  </si>
  <si>
    <t xml:space="preserve">אמצעי לריכוז והנגשת מידע להורים בנושא שירותים ומענים להם ולילדיהם </t>
  </si>
  <si>
    <t>קיום מנגנונים וערוצי תקשורת בין מומחית גיל הינקות לבין כלל נשות/אנשי המקצוע והמסגרות</t>
  </si>
  <si>
    <t>הכשרה בין-מקצועית</t>
  </si>
  <si>
    <t>הכשרות בין-מקצועיות בהתאם ל"הורים במרכז"</t>
  </si>
  <si>
    <t>פיתוח והתאמה של מענים ושירותים</t>
  </si>
  <si>
    <t>פיתוח והנגשה של מענים ושירותים רלוונטיים</t>
  </si>
  <si>
    <t>שילוב ממוקד של תכנים העוסקים בגורמי סיכון (בטיחות, בריאות) ובחשיבות אינטראקציות בתכניות העבודה הכלליות בזירת ההורים</t>
  </si>
  <si>
    <t>הפצה והנגשה של מדריך "הורים במרכז" להורים</t>
  </si>
  <si>
    <t xml:space="preserve">הגברת יכולת הזיהוי של ילדים המתקשים בתפקודם ושיפור יכולת ההתמודדות עם קשיים </t>
  </si>
  <si>
    <t>הטמעת גישה מכבדת כלפי הורים מקבלי שירות, הרואה בהם שותפים לתהליכי הטיפול</t>
  </si>
  <si>
    <t>ביסוס היכרות וקשר בין אנשי המקצוע</t>
  </si>
  <si>
    <r>
      <t>הצביעי על 2 צעדים מרכזיים לקידום הזירה בטווח הקרוב, ו</t>
    </r>
    <r>
      <rPr>
        <b/>
        <sz val="11"/>
        <color theme="1"/>
        <rFont val="Segoe UI Light"/>
        <family val="2"/>
      </rPr>
      <t>איך ניתן להשיגם</t>
    </r>
    <r>
      <rPr>
        <sz val="11"/>
        <color theme="1"/>
        <rFont val="Segoe UI Light"/>
        <family val="2"/>
      </rPr>
      <t>:</t>
    </r>
  </si>
  <si>
    <t>הטמעת תפיסה, שפה ותורת עבודה הקושרת בין הורים, מחנכות-מטפלות ונשות מקצוע</t>
  </si>
  <si>
    <t>בתהליך</t>
  </si>
  <si>
    <t>הערות</t>
  </si>
  <si>
    <t>התאמת סביבה חינוכית</t>
  </si>
  <si>
    <t>מסגרות תחילה - הכשרת מדריכות</t>
  </si>
  <si>
    <t>תקציב מאושר</t>
  </si>
  <si>
    <t>ביצוע תקציבי</t>
  </si>
  <si>
    <t>תקציב זירה</t>
  </si>
  <si>
    <t>גיוס מומחית ינקות</t>
  </si>
  <si>
    <t>הכשרות לאנשי/נשות מקצוע בנושא חסמים משמעותיים להתפתחות מיטבית ובנושא רצף הטיפול וחלוקת סמכויות</t>
  </si>
  <si>
    <t>הפצת מדריך "הורים במרכז" לאנשי המקצוע</t>
  </si>
  <si>
    <t>הכשרות בין-מקצועיות לאנשי/נשות המקצוע</t>
  </si>
  <si>
    <t>הפצת מדריך "הורים במרכז" לאנשי/נשות המקצוע</t>
  </si>
  <si>
    <t>הגדלת התמיכה הרשותית בכלל המסגרות לגיל הינקות ביישוב</t>
  </si>
  <si>
    <t>חיזוק מערך השירותים והמענים ודיוקם בהתאם לצורך היישובי</t>
  </si>
  <si>
    <t>פרסום ושיווק</t>
  </si>
  <si>
    <t>פורום מנהלות</t>
  </si>
  <si>
    <t>עידוד מסגרות פרטיות לרישוי</t>
  </si>
  <si>
    <t>רישוי מסגרות פרטיות</t>
  </si>
  <si>
    <t>מודל לוגי - זירת הרשות</t>
  </si>
  <si>
    <t>אתגרים לעתיד</t>
  </si>
  <si>
    <t>הזדמנויות לעתיד</t>
  </si>
  <si>
    <t>תא אפור - תפוקה שאיננה מופיעה במודל הלוגי</t>
  </si>
  <si>
    <t>זירה/ מענה</t>
  </si>
  <si>
    <t>מסגרות</t>
  </si>
  <si>
    <t>הורים</t>
  </si>
  <si>
    <t>אנשי מקצוע</t>
  </si>
  <si>
    <t>הובלה יישובית</t>
  </si>
  <si>
    <t>סה"כ</t>
  </si>
  <si>
    <t>מסגרות תחילה</t>
  </si>
  <si>
    <t>מומחה ינקות</t>
  </si>
  <si>
    <t>סדנאות בין דיסיפלינריות</t>
  </si>
  <si>
    <t>פירסומים</t>
  </si>
  <si>
    <t>תוספת תקינה</t>
  </si>
  <si>
    <t>הכשרת מטפלות</t>
  </si>
  <si>
    <t>תקציב</t>
  </si>
  <si>
    <t>תפוקות</t>
  </si>
  <si>
    <t>מבנה ארגוני - הגדרה והסכמה</t>
  </si>
  <si>
    <t>מדד תפוקה מתוכנן</t>
  </si>
  <si>
    <t>מדד תפוקה בפועל</t>
  </si>
  <si>
    <t>ביצוע בפועל</t>
  </si>
  <si>
    <t>יתרה</t>
  </si>
  <si>
    <t>משחקיה טיפולית</t>
  </si>
  <si>
    <t>חיבור בסיפור</t>
  </si>
  <si>
    <t>קפה מאמא</t>
  </si>
  <si>
    <t>שלומות הורית</t>
  </si>
  <si>
    <t>קבוצת אבות</t>
  </si>
  <si>
    <t>אמהות חד הוריות</t>
  </si>
  <si>
    <t>נאמנות גיל רך</t>
  </si>
  <si>
    <t>ליווי התפתחותית קהילה חרדית</t>
  </si>
  <si>
    <t>סדנאות במעונות</t>
  </si>
  <si>
    <t>מד"א</t>
  </si>
  <si>
    <t>סדנאת גמילה מחיתולים</t>
  </si>
  <si>
    <t>עץ המוצצים חרדים</t>
  </si>
  <si>
    <t>הורים ילדים אוכלוסיה דוברת רוסית</t>
  </si>
  <si>
    <t>סירי לידה</t>
  </si>
  <si>
    <t>טרם תוכנן</t>
  </si>
  <si>
    <t>יום הערכות</t>
  </si>
  <si>
    <t xml:space="preserve"> מסגרות תחילה - יום חשיפה למנהלות</t>
  </si>
  <si>
    <t>קיום יום היערכות למעונות</t>
  </si>
  <si>
    <t>חוגי הורים מוטב יחדיו בשכונות</t>
  </si>
  <si>
    <t>חיבור וסיפור</t>
  </si>
  <si>
    <t>אמהות יחידניות</t>
  </si>
  <si>
    <t>ליווי התפתחותי קהילה חרדית</t>
  </si>
  <si>
    <t>סדנת גמילה מחיתולים</t>
  </si>
  <si>
    <t>עץ המוצצים - חרדים</t>
  </si>
  <si>
    <t>קבוצת הורים לאוכלוסיה דוברת רוסית</t>
  </si>
  <si>
    <t>חוגי מוטב יחדיו בשכונות</t>
  </si>
  <si>
    <t>פגישות עתיות (תקופתיות) בין צוותי המעונות לבין מומחה/ית גיל ינקות</t>
  </si>
  <si>
    <r>
      <rPr>
        <b/>
        <sz val="11"/>
        <rFont val="Segoe UI Light"/>
        <family val="2"/>
      </rPr>
      <t xml:space="preserve">גיוס </t>
    </r>
    <r>
      <rPr>
        <b/>
        <sz val="11"/>
        <color theme="1"/>
        <rFont val="Segoe UI Light"/>
        <family val="2"/>
      </rPr>
      <t>מומחה/ית גיל ינקות (</t>
    </r>
    <r>
      <rPr>
        <b/>
        <sz val="11"/>
        <color theme="5"/>
        <rFont val="Segoe UI Light"/>
        <family val="2"/>
      </rPr>
      <t>תקציב בזירת הורים</t>
    </r>
    <r>
      <rPr>
        <b/>
        <sz val="11"/>
        <color theme="1"/>
        <rFont val="Segoe UI Light"/>
        <family val="2"/>
      </rPr>
      <t>)</t>
    </r>
  </si>
  <si>
    <r>
      <t xml:space="preserve">פיתוח תכנית עבודה ברמת המענים והשירותים להורים ויישומה בפועל </t>
    </r>
    <r>
      <rPr>
        <b/>
        <sz val="11"/>
        <color theme="5"/>
        <rFont val="Segoe UI Light"/>
        <family val="2"/>
      </rPr>
      <t>(תקציב בזירת הורים)</t>
    </r>
  </si>
  <si>
    <r>
      <t xml:space="preserve">יצירת פורום מנהלות מעונות ומפגשים קבועים </t>
    </r>
    <r>
      <rPr>
        <b/>
        <sz val="11"/>
        <color theme="5"/>
        <rFont val="Segoe UI Light"/>
        <family val="2"/>
      </rPr>
      <t>(תקציב בזירת מסגרות)</t>
    </r>
  </si>
  <si>
    <r>
      <t xml:space="preserve">יצירת פורום מייצגות מסגרות פרטיות וקיום מפגשים עתיים </t>
    </r>
    <r>
      <rPr>
        <b/>
        <sz val="11"/>
        <color theme="5"/>
        <rFont val="Segoe UI Light"/>
        <family val="2"/>
      </rPr>
      <t>(תקציב בזירת מסגרות)</t>
    </r>
  </si>
  <si>
    <r>
      <t xml:space="preserve">הכשרות במסגרות הפרטיות בנושא תהליך הרישוי </t>
    </r>
    <r>
      <rPr>
        <b/>
        <sz val="11"/>
        <color theme="5"/>
        <rFont val="Segoe UI Light"/>
        <family val="2"/>
      </rPr>
      <t>(תקציב בזירת מסגרות)</t>
    </r>
  </si>
  <si>
    <t>יציאה לחל"ד בפברואר</t>
  </si>
  <si>
    <t>הטמעת פונקציית ריכוז העבודה עם הורים במערך גיל הרך היישובי הקבוע</t>
  </si>
  <si>
    <t xml:space="preserve">בתשע"ט התקיימו 3 וועדות בהן נערכו דיונים בדבר תוכנית העבודה היישוביות בכלל זירות הפעולה 
</t>
  </si>
  <si>
    <t xml:space="preserve">שלוש וועדות </t>
  </si>
  <si>
    <t>הגעה של כלל השותפים לוועדות שנקבעו</t>
  </si>
  <si>
    <t>נציגת הורי גנים השתתפה בוועדת גיל
קבוצות מיקוד עם הורים מאוכ' שונות</t>
  </si>
  <si>
    <t>לא הוגדר מדד תפוקה 
מיקוד ראשוני במיפוי ויצירת קשרים</t>
  </si>
  <si>
    <t xml:space="preserve">הקמת מנהלת הורי  ילדי מעונות 
</t>
  </si>
  <si>
    <t>הורים שותפים לבניית תו תקן יישובי למעונות היום</t>
  </si>
  <si>
    <t>התקיימו מספר פגישות עומק בין צוות המג"ר לבין טיפת חלב וכן נקבע מנגנון מפגשים קבוע לאורך כל השנה.</t>
  </si>
  <si>
    <t>פגישה אחת לחודש עם צוות טיפת חלב</t>
  </si>
  <si>
    <t>התקיים</t>
  </si>
  <si>
    <t>חיבור רופאי הילדים וקופות החולים לקשר רציף וישיר עם מערך הגיל הרך</t>
  </si>
  <si>
    <t xml:space="preserve">שורטט ונכתב מבנה ארגוני למערך הגיל הרך היישובי שאושר ע"י ראש הרשות ועמותת יחדיו .
</t>
  </si>
  <si>
    <t xml:space="preserve">העברת ניהול הגיל הרך מיחדיו לרשות המקומית </t>
  </si>
  <si>
    <t xml:space="preserve">לא בוצע </t>
  </si>
  <si>
    <t>קיים פער בין רצון הרשות לשנות את המערך הארגוני לבין היכולת התקציבית לבצע</t>
  </si>
  <si>
    <t>להגיע לסיום התהליך בו מנהלת הגיל הרך תועסק ע"י הרשות המקומית</t>
  </si>
  <si>
    <t>ראייה כוללת ורציפה של הגיל הרך מלידה עד גיל 6</t>
  </si>
  <si>
    <t>בוצע מיפוי מקיף 
יעודכן בתחילת כל שנת לימודים</t>
  </si>
  <si>
    <t>על סמך המיפוי המקיף נבנתה תוכנית עבודה שאושרה בוועדת גיל רך יישובית ובמטה המיזם . התכנית נמצאת בשלבי תכנון וביצוע.</t>
  </si>
  <si>
    <t>כלל התוכניות יבוצעו החל מספטמבר 19</t>
  </si>
  <si>
    <t>הגדלת מספר ההורים מכלל האוכלוסיות הצורכים שירותים הבגיל הרך וצמצום פערים .</t>
  </si>
  <si>
    <t>בניית תכנית כוללת של פרסום ושיווק יישובי כולל קמפניים בשלטי חוצות בנושאים הקשורים לגיל הרך.</t>
  </si>
  <si>
    <t>קיים פורום מעונות כולל המסגרות הפרטיות  מזה כארבע שנים.
השנה התקיים קורס מקצועי למנהלות בנושא תקשורת רפלקטיבית.</t>
  </si>
  <si>
    <t>התקיימה פגישת חשיפה והיכרות עם מנהלות נוספות של מסגרות פרטיות ביישוב .</t>
  </si>
  <si>
    <t>התקיימו 4 מפגשי מנהלות וקורס מנהלות 8 מפגשים</t>
  </si>
  <si>
    <t>הופסת מנהלות מהסקטור הפרטי לפורום הקיים.</t>
  </si>
  <si>
    <t xml:space="preserve">התקיימה פגישה אחת והשתתפות המנהלות בקורס עזרה ראשונה </t>
  </si>
  <si>
    <t>המנהלת היישובית שותפה בדיונים יחד עם הארגונים על יעדים של המיזם בזירת המסגרות (תוספת תקינה ושיפור סביבה חינוכית)</t>
  </si>
  <si>
    <t xml:space="preserve">התקיימה פגישה חשיפה והיכרות עם מנהלות מסגרות פרטיות ביישוב 
קיום קורס מדא לכלל צוותי המעונות הפרטיים והמפוקחים.
סיוע בהתארגנות לנסיעה משותפת לקורס בטיחות של האגף בב"ש 
</t>
  </si>
  <si>
    <t xml:space="preserve">יצירת תו תקן יישובי לאיכות טיפול במסגרות לגיל הרך ביישוב כולל המסגרות הפרטיות מעל 7 ילדים
הכנסת הדרכה פדגוגית ואנשי מקצוע ממקצועות הבריאות לתצפיות והדרכה במעונות הפרטיים. </t>
  </si>
  <si>
    <t>שיפור איכות הטיפול בכלל המסגרות מעל 7 ילדים.
העלאת רמת ההכשרה של מטפלות בכלל המסגרות.
ראייה כוללת של כלל המסגרות  לגיל הרך בירוחם.
שיפור משמעותי ביכולת האיתור והמניעה מגיל הינקות.</t>
  </si>
  <si>
    <t>דף פייסבוק של המרכז לגיל הרך 
פרסום ממוקד סביב אירועים</t>
  </si>
  <si>
    <t>קיום ועדות גיל לאישור תכניות הורים.
נערכו פגישות עם כלל אנשי המקצוע הרלוונטים לתחום</t>
  </si>
  <si>
    <t xml:space="preserve">נקבעו 3 ימי הכשרה מרוכזים בהנחיית פרופ' נעמה עצבה פורייה 
הופצו תאריכי המפגשים לכלל אנשי המקצוע ביישוב </t>
  </si>
  <si>
    <t>10/11,8/12,5/1
3 מפגשים
35 משתתפים</t>
  </si>
  <si>
    <t>במסגרת שלושת ימי ההכשרה תנתן הכשרה בנושא העבודה עם הורים</t>
  </si>
  <si>
    <t xml:space="preserve">.חיבור צוות טיפת חלב להשתתפות בימי ההכשרה היישוביים </t>
  </si>
  <si>
    <t xml:space="preserve">חיבור רופאי הילדים ביישוב למערך ההכשרה היישובי </t>
  </si>
  <si>
    <t>חיבור שפ"ח ללקיחת חלק במערך ההכשרה היישובי</t>
  </si>
  <si>
    <t>חיבור טיפת חלב למערך וההתחייבות להגעה למפגשים, בחירת תאריכים משותפים עם המפקחת האזורית , קיום קשר רציף וקבוע עם צוות האחיות ברמה היומיומית.</t>
  </si>
  <si>
    <t>שתפיות קיימות עם מערך הרווחה והחינוך ברמה הקבועה מאפשר התגייסות ושותפות במערך ההכשרה .</t>
  </si>
  <si>
    <t xml:space="preserve">יצירת קשר עם רופאי הילדים והמשפחה בעזרת גושן </t>
  </si>
  <si>
    <t>קיום מפגשי ההכשרה שנקבעו עם אחוזי השתתפות גבוהים של כלל השותפים.</t>
  </si>
  <si>
    <t>חיבור עם גושן יאפשר עבודה טובה יותר עם רופאי הילדים והמשפחה ביישוב.</t>
  </si>
  <si>
    <t>המשך עבודה על השותפות עם טיפת חלב ברמה המקומית ומול אחות מחוזית.</t>
  </si>
  <si>
    <t>צייני 2 הישגים בולטים, ומה איפשר אותם:</t>
  </si>
  <si>
    <t>קשיים בשיח המקצועי בין מנהלות מעונות לצוותים/הורים</t>
  </si>
  <si>
    <t xml:space="preserve">קבוצת הכשרה בנושא תקשורת רפלקטיבית למנהלות המעונות </t>
  </si>
  <si>
    <t>הצביעי על 2 צעדים מרכזיים לקידום הזירה בטווח הקרוב, ואיך ניתן להשיגם:</t>
  </si>
  <si>
    <t>קיים פער בין תפיסת התפקיד היישובי לבין מימושו ( מנהלת הגיל הרך מועסקת ע"י יחדיו)</t>
  </si>
  <si>
    <t>מערך הגנים איננו תחת הגיל הרך .</t>
  </si>
  <si>
    <t xml:space="preserve">הרשות והעומדת בראשה רואים בגיל הרך מנוף לצמיחה יישובית </t>
  </si>
  <si>
    <t>גוייסה מומחית ינקות תחילת עבודה ינו' 19</t>
  </si>
  <si>
    <t>מיצוב המרכז לגיל הרך כגורם המתכלל את הגיל הרך ביישוב .</t>
  </si>
  <si>
    <t xml:space="preserve">אימוץ בפועל של מודל הגיל הרך שנבנה עם ראש הרשות והעסקת מנהלת הגיל הרך כעובדת הרשות המקומית. </t>
  </si>
  <si>
    <t>מטפלות מחנכות במעונות ללא הכשרה נדרשת (רק 37% מתוך כלל המטפלות בעלות הכשרה).</t>
  </si>
  <si>
    <t>פתיחת קורס מטפלות סוג 1 הזדמנות להעלאת רמת ההכשרה של המטפלות במעונות שהיום עומדת על 37%</t>
  </si>
  <si>
    <t>ראש רשות מגוייסת לטובת הגיל הרך מאפשרת עשייה משמעותית בכלל המסגרות ביישוב פרטיות ומפוקחות כאחת.</t>
  </si>
  <si>
    <t>מסגרות פרטיות - היכרות עם כלל המסגרות מעל 7 ילדים,מעורבות הרשות בתוך המסגרות ,תיווך חוק הפיקוח למסגרות.- חשוב לציין ישנו פער תקציבי ליישום תכנית עבודה משמעותית במסגרות הפרטיות .</t>
  </si>
  <si>
    <t>פתיחת ההכשרה במסגרות תחילה עם 100% השתתפות של המדריכות הפדגוגיות ושל  רוב המנהלות ליום אוריינטצייה.</t>
  </si>
  <si>
    <t>חיבור המסגרות הפרטיות למערך הגיל הרך ולפורום מנהלות המעונות כולל מסגרות חדשות פרטיות בהן יותר מ7 פעוטות.</t>
  </si>
  <si>
    <t>תוספת תקציבים לקידום מסגרות מורכבות (בהן ישנם אחוזי ילדי רווחה גבוהים)- תוספת תקינה בכיתת תינוקות,שיפור סביבה חינוכית .</t>
  </si>
  <si>
    <t>תוספת תקציב מטעם המיזם בנוסף לתקצוב של הרשות להחלת תכנית "תו תקן יישובי" לכלל המסגרות והכנסת פונקצייה של הדרכה פדגוגית במסגרות הפרטיות מעל 7 ילדים.</t>
  </si>
  <si>
    <t xml:space="preserve">תאריך 4/4
 27 מפגשים השתתפות מלאה של מדריכות פדגוגיות </t>
  </si>
  <si>
    <t>התקיימו 8 מפגשים (עפ"י התכנון)
הגעה מלאה</t>
  </si>
  <si>
    <t>הכשרת מנהלות</t>
  </si>
  <si>
    <t xml:space="preserve"> נכחו 4 מנהלות מתוך 6 (אחת המנהלות עזבה)</t>
  </si>
  <si>
    <t xml:space="preserve">    26/06/2019</t>
  </si>
  <si>
    <t>מסגרות תחילה -הכשרת מנהלות</t>
  </si>
  <si>
    <t xml:space="preserve">פתיחת קורס 
11/11 
השתתפות כלל המנהלות </t>
  </si>
  <si>
    <t xml:space="preserve"> מנהלות מסגרות פרטיות המוכרות לרשות  תשתתפנה בקורס מנהלות של מסגרות תחילה </t>
  </si>
  <si>
    <t xml:space="preserve">קורס  תקשורת רפלקטיבית </t>
  </si>
  <si>
    <t xml:space="preserve">הוחלט להכשיר מנהלות ולא מטפלות בשלב ראשון </t>
  </si>
  <si>
    <t xml:space="preserve">פתיחת קורס מטפלות לתקשורת רפלקטיבית תשלים שפה משותפת בנושא </t>
  </si>
  <si>
    <t xml:space="preserve"> שתי מסגרות
לאחר השלמת איטרס 3 בקורס מדריכות נקבעו פגישות התנעה ל28/10</t>
  </si>
  <si>
    <t>באר אהרהם - חוסר יציבות של מדריכה חינוכית
קושי בשת"פ עם מנהל הארגון</t>
  </si>
  <si>
    <t>ספטמבר 19 
מעון באר אברהם</t>
  </si>
  <si>
    <t xml:space="preserve">בהמתנה לחתימה על חוזה </t>
  </si>
  <si>
    <t xml:space="preserve">לארגון הסגות על החוזה </t>
  </si>
  <si>
    <t>חוסר יציבות של מדריכה חינוכית</t>
  </si>
  <si>
    <t xml:space="preserve">בוצע באוגוסט 18 
כלל המסגרות </t>
  </si>
  <si>
    <t>נכחו צוותי כלל המסגרות למעט מסילה בערבה</t>
  </si>
  <si>
    <t xml:space="preserve">נכחו צוותי כלל המסגרות למעט מסילה בערבה ונעמת </t>
  </si>
  <si>
    <t>חשיבות ההשתתפות כחלק ממערכת חינוך רציפה מלידה עד 18 שנים.</t>
  </si>
  <si>
    <t xml:space="preserve">פגישה אחת לחודשיים </t>
  </si>
  <si>
    <t xml:space="preserve">תקשורת רפלקטיבית
פגישה עם הפיקוח 
מערכת ממוחשבת
מעגן
</t>
  </si>
  <si>
    <t xml:space="preserve">מיפוי </t>
  </si>
  <si>
    <t xml:space="preserve">מצורפות לפורום הכללי שהחל לעבוד לפני 4 שנים </t>
  </si>
  <si>
    <t xml:space="preserve">ספטמבר 19 
</t>
  </si>
  <si>
    <t xml:space="preserve">סיום קורס מד"א
סיום קורס בטיחות 
כיבוי אש </t>
  </si>
  <si>
    <t xml:space="preserve">מעקב אחר כלל המסגרות הפרטיות המוכרות לביצוע הנדרש </t>
  </si>
  <si>
    <t>המסגרות הפרטיות רואות הזדמנות בתהליך הרישוי והן פונות לקבלת סיוע ועזרה בהשלמת התהליך</t>
  </si>
  <si>
    <t>חיבור מנהל אגף החינוך למערך הגיל הרך.</t>
  </si>
  <si>
    <t>מערכת שיתופי פעולה טובה ומובנית עם גורמי הרשות השונים ובעיקר עם מחלקת הרווחה.</t>
  </si>
  <si>
    <t>מעורבות ראש הרשות במערך הגיל הרך ותמיכה ביוזמות העולות בעבודה בגיל הרך.</t>
  </si>
  <si>
    <t>מנהלת הגיל הרך היישובית שותפה בכלל הוועדות והדיונים במערכת החינוך -טיפול הקשורים בגיל הרך</t>
  </si>
  <si>
    <t xml:space="preserve">המג"ר בתהליכי צמיחה והטמעה בקרב אוכלוסיית הההורים לילדים בגיל הרך עם עלייה מתמדת בצריכת השירותים במג"ר </t>
  </si>
  <si>
    <t>גיוס תקציבים נוספים בעיקר ליחידה ההתפתחותית יאפשרו עבודה מיטבית.</t>
  </si>
  <si>
    <t>מנהלת הגיל הרך השתתפה בקורס מנהלות בקרן רשי</t>
  </si>
  <si>
    <t>השתתפות בכלל המפגשים</t>
  </si>
  <si>
    <t>העמקת שיתופי הפעולה עם כלל הגורמים ביישוב ליצירת שפה מקצועית משותפת</t>
  </si>
  <si>
    <t xml:space="preserve">השתתפה בוועדה אחת </t>
  </si>
  <si>
    <t xml:space="preserve">יצירת שפה מקצועית משותפת בין כלל גורמי המקצוע העוסקים בגיל הרך ביישוב </t>
  </si>
  <si>
    <t xml:space="preserve">מיפוי מלא </t>
  </si>
  <si>
    <t xml:space="preserve">חסר נתונים דמוגרפים ונתוני קופות החולים </t>
  </si>
  <si>
    <t xml:space="preserve">היה קושי לקבל נתונים אלו מהרשות מכיוון שמנהלת הגיל הרך איננה עובדת רשות </t>
  </si>
  <si>
    <t>מילוי מלא של המיפוי השנתי כולל החוסרים מתשע"ט</t>
  </si>
  <si>
    <t>שימוש יותר נרחב במערכת המיפוי</t>
  </si>
  <si>
    <t>השלמת התכנון באפריל 2019</t>
  </si>
  <si>
    <t xml:space="preserve">התוכנית אושרה במאי 2019 </t>
  </si>
  <si>
    <t>פרסום סדנאות להורים וקמפיין שלטי חוצות להעלאת המודעות ההורית</t>
  </si>
  <si>
    <t xml:space="preserve">התחילו פרסומים על התוכניות </t>
  </si>
  <si>
    <t xml:space="preserve">העלאת המודעות בקרב ההורים לילדים בגיל הרך ביישוב והגעה לקהלי יעד מכלל אוכלוסיות היישוב </t>
  </si>
  <si>
    <t xml:space="preserve">יצירת קבוצת מנהלות מגובשות המקיימות שיח מקצועי ושפה משותפת וכן העלאת הרמה המקצועית של כלל הצוותים </t>
  </si>
  <si>
    <t>הכרת כלל המסגרות הפרטיות הקיימות ביישוב בשלב ראשון כלל המסגרות מעל 7 ילדים ובהמשך כלל המסגרות הפרטיות</t>
  </si>
  <si>
    <t xml:space="preserve">היכרות עם כלל המסגרות מעל 7 ילדים והכנסת המנהלות כשותפות בפורום המנהלות. </t>
  </si>
  <si>
    <t>העלאת איכות הטיפול במסגרות הפרטיות כולל הכנסת אלמנטים של הדרכה פדגוגית ומעגן בתוך כלל המסגרות מעל 7 ילדים.</t>
  </si>
  <si>
    <t xml:space="preserve">מפגש עם2  הארגונים </t>
  </si>
  <si>
    <t xml:space="preserve">התקיים מפגש אחד עם באר אברהם </t>
  </si>
  <si>
    <t xml:space="preserve">קושי בשיתוף פעולה עם מנהל הארגון של מסילה בערבה </t>
  </si>
  <si>
    <t xml:space="preserve">שיתוף פעולה מלא עם 2 הארגונים 
שיפור בתקינה ובסביבה החנוכית יעלו את איכות הטיפול במעונות המדוברים </t>
  </si>
  <si>
    <t>התקיימו מספר פגישות עם מנהלת הגיל הרך , עם הארגונים השונים וכן עם פורום המנהלות.</t>
  </si>
  <si>
    <t xml:space="preserve">התקיימו 4 פגישות בהרכבים שונים </t>
  </si>
  <si>
    <t xml:space="preserve">מילוי כלל הדרישות בתהליך הרישוי </t>
  </si>
  <si>
    <t>קורס מד"א
קורס בטיחות</t>
  </si>
  <si>
    <t>עדיין לא התחיל</t>
  </si>
  <si>
    <t xml:space="preserve">מנהלת הגיל הרך מהווה כתובת עבור כלל המסגרות הפרטיות </t>
  </si>
  <si>
    <t xml:space="preserve">עדיין לא התחיל </t>
  </si>
  <si>
    <t xml:space="preserve">בוצע באוג' 19 צוותי המעונות השתתפו ביום היערכות ישוביי של כלל מערכת החינוך </t>
  </si>
  <si>
    <t>חשיבות לקיום יום גיבוש לצוותי המעונות בנפרד והשתתפות ביום היערכות היישובי בקיץ והתאמת התוכן לעולם הגיל הרך.</t>
  </si>
  <si>
    <t>אחרי בדיקה עם היחידה ההתפתחותית ועם טית חלב נמצא שיותר יעיל ואפקטיבי לקיים ימים מרוכזים</t>
  </si>
  <si>
    <t>השתתפות של מירב אנשי המקצוע בכל הימים</t>
  </si>
  <si>
    <t>יצירת שפה משותפת וגיבוש</t>
  </si>
  <si>
    <t>עדיין לא יצא</t>
  </si>
  <si>
    <t>בנוסף ל3 ימי הלמידה, נמצאים בשלבי תכנון של 1-2 ימים נוספים שיעסקו בשותפיות וברפואה קהילתית</t>
  </si>
  <si>
    <t>1-2 מפגשים</t>
  </si>
  <si>
    <t>טרם</t>
  </si>
  <si>
    <t>לסיים תכנון ולהגיע לביצוע</t>
  </si>
  <si>
    <t>למידת עמיתים ויצירת קשר ומעטפת טיפולית של אנשי מקצוע עם ההורים</t>
  </si>
  <si>
    <t>גיוס ומיפוי קהילות שונות  (דוברי רוסית ותושבי השכונות)</t>
  </si>
  <si>
    <t>אתגרים פוליטיים סביב בניית מענים מותאמים לקהילה החרדית</t>
  </si>
  <si>
    <t xml:space="preserve">פרסום אפקטיבי </t>
  </si>
  <si>
    <t>הענות ושת"פ של כלל גורמ הטיפול והחינוך המתבססים על שת"פ קודמים עם המרכז לגיל הרך</t>
  </si>
  <si>
    <t>כסף ייעודי לפרסום ושיווק</t>
  </si>
  <si>
    <t xml:space="preserve">תקציבים משמעותיים בשיתוף עם היחדיה הקהילתית </t>
  </si>
  <si>
    <r>
      <t>צייני 2 הישגים בולטים, ו</t>
    </r>
    <r>
      <rPr>
        <b/>
        <sz val="11"/>
        <color theme="1"/>
        <rFont val="Segoe UI Light"/>
        <family val="2"/>
      </rPr>
      <t>מה איפשר אותם:</t>
    </r>
  </si>
  <si>
    <t>יצירת תוכנית ייעודית עם הקהילה החרדית - יצירת קשר משמעותי עם מנהיגות בקהילה, בנייה משותפת תוך מחשבה על הצרכים והרצונות</t>
  </si>
  <si>
    <t xml:space="preserve">יצירת גיוון אנושי באוכלוסיית קפה מאמא - שיווק ופרסום בקהלים חדשים </t>
  </si>
  <si>
    <t xml:space="preserve">גיוס אבות לתוכנית אבות - על ידי קבוצת מיקוד </t>
  </si>
  <si>
    <t xml:space="preserve">גיוס קבוצת ישראלים דוברי רוסית ויצירת קבוצת מיקוד - גיוס במוקדי פנאי ובילוי בשעות אחר הצהרים </t>
  </si>
  <si>
    <t>שיווק משרה וגיוס מומחית ינקות, הדרכה מתאימה והכרות עם היישוב והמשרה</t>
  </si>
  <si>
    <t>פרסום ברשתות החברתיות, בפייסבוק ובשלטי פרסום של הגנים</t>
  </si>
  <si>
    <t>עלות הסכם עם מעצבת גרפית ופרסום בלוחות מודעות</t>
  </si>
  <si>
    <t>קבוצות מיקוד העלו את הנקודה שקבוצות וואטסאפ ופייסבוק מפרסמות לקהל שבוי. הדפסת ההפלאיירים נועדה לבחון אפשרות חשיפה לאוכ' חדשות</t>
  </si>
  <si>
    <t>מפגשים דו שנתיים לסקירת תוכנית העבודה בשולחן עגול וקשר יומיומי עם נשות המקצוע</t>
  </si>
  <si>
    <t>קבוצת הנאמנות תחל לפעול בהמשך השנה</t>
  </si>
  <si>
    <t xml:space="preserve">כעת בשלב מיפוי המעונות ורצונות ההורים </t>
  </si>
  <si>
    <t xml:space="preserve">לאחר פרויקט כניסה לקהילה החרדית, בתכנון. </t>
  </si>
  <si>
    <t>אירוע הכרה למתנדבות ואירוע הוקרה למבשלות</t>
  </si>
  <si>
    <t>תוכנן, יצא לפועל בנובמבר ובמאי</t>
  </si>
  <si>
    <t>בהמתנה לגיוס מנהלת משחקיה קבועה</t>
  </si>
  <si>
    <t xml:space="preserve">בתהליך גיוס מלגאית </t>
  </si>
  <si>
    <t>פעילות מתקיימת אחת לשבוע במג"ר</t>
  </si>
  <si>
    <t xml:space="preserve">הפעילות תפתח לאחר החגים </t>
  </si>
  <si>
    <t xml:space="preserve">סדנאות שהתקיימו - קהילה חרדית ואוכלוסיה כללית </t>
  </si>
  <si>
    <t>בתהליך מיפוי מעמיק</t>
  </si>
  <si>
    <t>שנת המידע</t>
  </si>
  <si>
    <t>מס' בתי אב שבהם ילדים בגיל לידה-6</t>
  </si>
  <si>
    <t>מס' לידות בשנתון</t>
  </si>
  <si>
    <t>מס' ילדים בגילאי לידה עד שלוש</t>
  </si>
  <si>
    <t>מס' ילדים בגילאי 4-6</t>
  </si>
  <si>
    <t>מס' בתי אב של חד הוריות בגיל לידה עד 6</t>
  </si>
  <si>
    <t>ילדים בחינוך מיוחד 3-6 ביישוב ומחוצה לו</t>
  </si>
  <si>
    <t>מס' ילדים מוסעים למעונות יום שיקומיים (ל</t>
  </si>
  <si>
    <t>מס' ילדים מאותרים במצבי סיכון לידה עד 3</t>
  </si>
  <si>
    <t>מס' ילדים מאותרים במצבי סיכון 3-6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</si>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</sst>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#,##0;\(#,##0\);#,##0"/>
  </numFmts>
  <fonts count="1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1"/>
      <color theme="0"/>
      <name val="Segoe UI Light"/>
      <family val="2"/>
    </font>
    <font>
      <b/>
      <sz val="10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b/>
      <sz val="11"/>
      <name val="Segoe UI Light"/>
      <family val="2"/>
    </font>
    <font>
      <b/>
      <sz val="11"/>
      <color theme="5"/>
      <name val="Segoe UI Light"/>
      <family val="2"/>
    </font>
    <font>
      <b/>
      <i/>
      <sz val="11"/>
      <color theme="1"/>
      <name val="Segoe UI Light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 readingOrder="2"/>
    </xf>
    <xf numFmtId="0" fontId="5" fillId="0" borderId="0" xfId="0" applyFont="1" applyAlignment="1">
      <alignment horizontal="justify" vertical="top" wrapText="1" readingOrder="2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0" fillId="3" borderId="0" xfId="0" applyFill="1" applyAlignment="1">
      <alignment vertical="top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0" fillId="0" borderId="2" xfId="0" applyNumberFormat="1" applyFont="1" applyFill="1" applyBorder="1" applyAlignment="1">
      <alignment vertical="top" wrapText="1"/>
    </xf>
    <xf numFmtId="164" fontId="9" fillId="0" borderId="2" xfId="1" applyNumberFormat="1" applyFont="1" applyFill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164" fontId="10" fillId="0" borderId="1" xfId="1" applyNumberFormat="1" applyFont="1" applyFill="1" applyBorder="1" applyAlignment="1">
      <alignment vertical="top" wrapText="1"/>
    </xf>
    <xf numFmtId="164" fontId="9" fillId="0" borderId="1" xfId="1" applyNumberFormat="1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4" fontId="0" fillId="0" borderId="0" xfId="1" applyNumberFormat="1" applyFont="1"/>
    <xf numFmtId="164" fontId="11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164" fontId="11" fillId="5" borderId="1" xfId="0" applyNumberFormat="1" applyFont="1" applyFill="1" applyBorder="1" applyAlignment="1">
      <alignment vertical="top" wrapText="1"/>
    </xf>
    <xf numFmtId="3" fontId="10" fillId="5" borderId="2" xfId="0" applyNumberFormat="1" applyFont="1" applyFill="1" applyBorder="1" applyAlignment="1">
      <alignment vertical="top" wrapText="1"/>
    </xf>
    <xf numFmtId="3" fontId="11" fillId="5" borderId="1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164" fontId="11" fillId="5" borderId="1" xfId="1" applyNumberFormat="1" applyFont="1" applyFill="1" applyBorder="1" applyAlignment="1">
      <alignment vertical="top" wrapText="1"/>
    </xf>
    <xf numFmtId="3" fontId="10" fillId="5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 readingOrder="2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 readingOrder="2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 readingOrder="2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6" borderId="0" xfId="0" applyFont="1" applyFill="1" applyBorder="1" applyAlignment="1">
      <alignment horizontal="right" vertical="top" wrapText="1"/>
    </xf>
    <xf numFmtId="165" fontId="15" fillId="0" borderId="4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center" wrapText="1" readingOrder="2"/>
    </xf>
    <xf numFmtId="0" fontId="6" fillId="0" borderId="0" xfId="0" applyFont="1" applyFill="1" applyBorder="1" applyAlignment="1">
      <alignment horizontal="right" vertical="top" wrapText="1" readingOrder="2"/>
    </xf>
    <xf numFmtId="16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 readingOrder="2"/>
    </xf>
    <xf numFmtId="164" fontId="5" fillId="0" borderId="0" xfId="0" applyNumberFormat="1" applyFont="1" applyFill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7" fontId="5" fillId="0" borderId="0" xfId="0" applyNumberFormat="1" applyFont="1" applyFill="1" applyAlignment="1">
      <alignment horizontal="right" vertical="top" wrapText="1"/>
    </xf>
    <xf numFmtId="17" fontId="5" fillId="0" borderId="0" xfId="0" applyNumberFormat="1" applyFont="1" applyFill="1" applyAlignment="1">
      <alignment vertical="top" wrapText="1"/>
    </xf>
    <xf numFmtId="0" fontId="6" fillId="0" borderId="0" xfId="0" applyFont="1" applyFill="1" applyBorder="1" applyAlignment="1">
      <alignment horizontal="justify" vertical="top" wrapText="1" readingOrder="2"/>
    </xf>
    <xf numFmtId="0" fontId="7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0" fontId="6" fillId="0" borderId="0" xfId="0" applyFont="1" applyFill="1" applyBorder="1" applyAlignment="1">
      <alignment horizontal="justify" vertical="center" wrapText="1" readingOrder="2"/>
    </xf>
    <xf numFmtId="164" fontId="6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top" wrapText="1"/>
    </xf>
    <xf numFmtId="17" fontId="5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44" fontId="5" fillId="0" borderId="0" xfId="2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164" fontId="0" fillId="0" borderId="0" xfId="0" applyNumberForma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 readingOrder="2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37"/>
  <sheetViews>
    <sheetView rightToLeft="1" topLeftCell="D10" zoomScale="110" zoomScaleNormal="110" workbookViewId="0">
      <selection activeCell="E18" sqref="E18"/>
    </sheetView>
  </sheetViews>
  <sheetFormatPr defaultColWidth="17.875" defaultRowHeight="16.5" x14ac:dyDescent="0.2"/>
  <cols>
    <col min="1" max="1" width="18.125" style="39" customWidth="1"/>
    <col min="2" max="2" width="25.375" style="39" customWidth="1"/>
    <col min="3" max="3" width="32" style="39" customWidth="1"/>
    <col min="4" max="4" width="11" style="39" customWidth="1"/>
    <col min="5" max="5" width="15.125" style="39" customWidth="1"/>
    <col min="6" max="6" width="13.125" style="39" customWidth="1"/>
    <col min="7" max="7" width="13.375" style="39" customWidth="1"/>
    <col min="8" max="8" width="6.875" style="39" customWidth="1"/>
    <col min="9" max="9" width="18" style="39" customWidth="1"/>
    <col min="10" max="10" width="28.125" style="39" customWidth="1"/>
    <col min="11" max="11" width="26.125" style="39" customWidth="1"/>
    <col min="12" max="12" width="26.375" style="39" customWidth="1"/>
    <col min="13" max="16384" width="17.875" style="39"/>
  </cols>
  <sheetData>
    <row r="1" spans="1:7" x14ac:dyDescent="0.2">
      <c r="A1" s="91" t="s">
        <v>1</v>
      </c>
      <c r="B1" s="91"/>
      <c r="C1" s="91"/>
      <c r="D1" s="91"/>
      <c r="E1" s="91"/>
      <c r="F1" s="91"/>
      <c r="G1" s="91"/>
    </row>
    <row r="2" spans="1:7" x14ac:dyDescent="0.2">
      <c r="A2" s="89" t="s">
        <v>174</v>
      </c>
      <c r="B2" s="89"/>
      <c r="C2" s="89"/>
      <c r="D2" s="89"/>
      <c r="E2" s="89"/>
      <c r="F2" s="89"/>
      <c r="G2" s="89"/>
    </row>
    <row r="3" spans="1:7" x14ac:dyDescent="0.2">
      <c r="A3" s="89" t="s">
        <v>175</v>
      </c>
      <c r="B3" s="89"/>
      <c r="C3" s="89"/>
      <c r="D3" s="89"/>
      <c r="E3" s="89"/>
      <c r="F3" s="89"/>
      <c r="G3" s="89"/>
    </row>
    <row r="4" spans="1:7" x14ac:dyDescent="0.2">
      <c r="A4" s="89" t="s">
        <v>217</v>
      </c>
      <c r="B4" s="89"/>
      <c r="C4" s="89"/>
      <c r="D4" s="89"/>
      <c r="E4" s="89"/>
      <c r="F4" s="89"/>
      <c r="G4" s="89"/>
    </row>
    <row r="5" spans="1:7" x14ac:dyDescent="0.2">
      <c r="A5" s="91" t="s">
        <v>0</v>
      </c>
      <c r="B5" s="91"/>
      <c r="C5" s="91"/>
      <c r="D5" s="91"/>
      <c r="E5" s="91"/>
      <c r="F5" s="91"/>
      <c r="G5" s="91"/>
    </row>
    <row r="6" spans="1:7" x14ac:dyDescent="0.2">
      <c r="A6" s="89" t="s">
        <v>176</v>
      </c>
      <c r="B6" s="89"/>
      <c r="C6" s="89"/>
      <c r="D6" s="89"/>
      <c r="E6" s="89"/>
      <c r="F6" s="89"/>
      <c r="G6" s="89"/>
    </row>
    <row r="7" spans="1:7" x14ac:dyDescent="0.2">
      <c r="A7" s="90" t="s">
        <v>178</v>
      </c>
      <c r="B7" s="90"/>
      <c r="C7" s="90"/>
      <c r="D7" s="90"/>
      <c r="E7" s="90"/>
      <c r="F7" s="90"/>
      <c r="G7" s="90"/>
    </row>
    <row r="8" spans="1:7" x14ac:dyDescent="0.2">
      <c r="A8" s="90" t="s">
        <v>218</v>
      </c>
      <c r="B8" s="90"/>
      <c r="C8" s="90"/>
      <c r="D8" s="90"/>
      <c r="E8" s="90"/>
      <c r="F8" s="90"/>
      <c r="G8" s="90"/>
    </row>
    <row r="9" spans="1:7" x14ac:dyDescent="0.2">
      <c r="A9" s="91" t="s">
        <v>170</v>
      </c>
      <c r="B9" s="91"/>
      <c r="C9" s="91"/>
      <c r="D9" s="91"/>
      <c r="E9" s="91"/>
      <c r="F9" s="91"/>
      <c r="G9" s="91"/>
    </row>
    <row r="10" spans="1:7" x14ac:dyDescent="0.2">
      <c r="A10" s="89" t="s">
        <v>219</v>
      </c>
      <c r="B10" s="89"/>
      <c r="C10" s="89"/>
      <c r="D10" s="89"/>
      <c r="E10" s="89"/>
      <c r="F10" s="89"/>
      <c r="G10" s="89"/>
    </row>
    <row r="11" spans="1:7" s="49" customFormat="1" ht="20.45" customHeight="1" x14ac:dyDescent="0.2">
      <c r="A11" s="90" t="s">
        <v>221</v>
      </c>
      <c r="B11" s="90"/>
      <c r="C11" s="90"/>
      <c r="D11" s="90"/>
      <c r="E11" s="90"/>
      <c r="F11" s="90"/>
      <c r="G11" s="90"/>
    </row>
    <row r="12" spans="1:7" x14ac:dyDescent="0.2">
      <c r="A12" s="89" t="s">
        <v>220</v>
      </c>
      <c r="B12" s="89"/>
      <c r="C12" s="89"/>
      <c r="D12" s="89"/>
      <c r="E12" s="89"/>
      <c r="F12" s="89"/>
      <c r="G12" s="89"/>
    </row>
    <row r="13" spans="1:7" x14ac:dyDescent="0.2">
      <c r="A13" s="91" t="s">
        <v>173</v>
      </c>
      <c r="B13" s="91"/>
      <c r="C13" s="91"/>
      <c r="D13" s="91"/>
      <c r="E13" s="91"/>
      <c r="F13" s="91"/>
      <c r="G13" s="91"/>
    </row>
    <row r="14" spans="1:7" ht="16.899999999999999" customHeight="1" x14ac:dyDescent="0.2">
      <c r="A14" s="90" t="s">
        <v>179</v>
      </c>
      <c r="B14" s="90"/>
      <c r="C14" s="90"/>
      <c r="D14" s="90"/>
      <c r="E14" s="90"/>
      <c r="F14" s="90"/>
      <c r="G14" s="90"/>
    </row>
    <row r="15" spans="1:7" x14ac:dyDescent="0.2">
      <c r="A15" s="90" t="s">
        <v>222</v>
      </c>
      <c r="B15" s="90"/>
      <c r="C15" s="90"/>
      <c r="D15" s="90"/>
      <c r="E15" s="90"/>
      <c r="F15" s="90"/>
      <c r="G15" s="90"/>
    </row>
    <row r="16" spans="1:7" x14ac:dyDescent="0.2">
      <c r="A16" s="90"/>
      <c r="B16" s="90"/>
      <c r="C16" s="90"/>
      <c r="D16" s="90"/>
      <c r="E16" s="90"/>
      <c r="F16" s="90"/>
      <c r="G16" s="90"/>
    </row>
    <row r="17" spans="1:72" ht="17.25" customHeight="1" x14ac:dyDescent="0.2">
      <c r="A17" s="43"/>
      <c r="B17" s="43"/>
      <c r="C17" s="43"/>
      <c r="D17" s="43"/>
      <c r="E17" s="43"/>
      <c r="F17" s="43"/>
      <c r="G17" s="43"/>
    </row>
    <row r="18" spans="1:72" s="87" customFormat="1" ht="49.5" x14ac:dyDescent="0.2">
      <c r="A18" s="3" t="s">
        <v>20</v>
      </c>
      <c r="B18" s="3" t="s">
        <v>85</v>
      </c>
      <c r="C18" s="3" t="s">
        <v>2</v>
      </c>
      <c r="D18" s="3" t="s">
        <v>3</v>
      </c>
      <c r="E18" s="40" t="s">
        <v>87</v>
      </c>
      <c r="F18" s="40" t="s">
        <v>88</v>
      </c>
      <c r="G18" s="40" t="s">
        <v>54</v>
      </c>
      <c r="H18" s="40" t="s">
        <v>55</v>
      </c>
      <c r="I18" s="40" t="s">
        <v>8</v>
      </c>
      <c r="J18" s="40" t="s">
        <v>8</v>
      </c>
      <c r="K18" s="3" t="s">
        <v>10</v>
      </c>
      <c r="L18" s="3" t="s">
        <v>51</v>
      </c>
      <c r="M18" s="4"/>
      <c r="N18" s="4"/>
      <c r="O18" s="4"/>
    </row>
    <row r="19" spans="1:72" ht="16.899999999999999" customHeight="1" x14ac:dyDescent="0.2">
      <c r="A19" s="56" t="s">
        <v>56</v>
      </c>
      <c r="B19" s="58"/>
      <c r="C19" s="58"/>
      <c r="D19" s="58"/>
      <c r="E19" s="58"/>
      <c r="F19" s="58"/>
      <c r="G19" s="73">
        <f>SUM(G$21:G$36)</f>
        <v>125100</v>
      </c>
      <c r="H19" s="73">
        <f>SUM(H$21:H$36)</f>
        <v>0</v>
      </c>
      <c r="I19" s="58"/>
      <c r="J19" s="58"/>
      <c r="K19" s="58"/>
      <c r="L19" s="58"/>
    </row>
    <row r="20" spans="1:72" ht="49.5" x14ac:dyDescent="0.2">
      <c r="A20" s="74" t="s">
        <v>20</v>
      </c>
      <c r="B20" s="74" t="s">
        <v>85</v>
      </c>
      <c r="C20" s="74" t="s">
        <v>2</v>
      </c>
      <c r="D20" s="74" t="s">
        <v>3</v>
      </c>
      <c r="E20" s="59" t="s">
        <v>87</v>
      </c>
      <c r="F20" s="59" t="s">
        <v>88</v>
      </c>
      <c r="G20" s="59" t="s">
        <v>54</v>
      </c>
      <c r="H20" s="59" t="s">
        <v>55</v>
      </c>
      <c r="I20" s="59" t="s">
        <v>8</v>
      </c>
      <c r="J20" s="74" t="s">
        <v>69</v>
      </c>
      <c r="K20" s="74" t="s">
        <v>70</v>
      </c>
      <c r="L20" s="74" t="s">
        <v>51</v>
      </c>
      <c r="M20" s="43"/>
      <c r="N20" s="43"/>
      <c r="O20" s="43"/>
    </row>
    <row r="21" spans="1:72" s="41" customFormat="1" ht="33" x14ac:dyDescent="0.2">
      <c r="A21" s="92" t="s">
        <v>49</v>
      </c>
      <c r="B21" s="61" t="s">
        <v>12</v>
      </c>
      <c r="C21" s="75" t="s">
        <v>223</v>
      </c>
      <c r="D21" s="75" t="s">
        <v>4</v>
      </c>
      <c r="E21" s="76">
        <v>9</v>
      </c>
      <c r="F21" s="75">
        <v>8</v>
      </c>
      <c r="G21" s="75"/>
      <c r="H21" s="75"/>
      <c r="I21" s="77"/>
      <c r="J21" s="77" t="s">
        <v>224</v>
      </c>
      <c r="K21" s="77"/>
      <c r="L21" s="77"/>
    </row>
    <row r="22" spans="1:72" s="53" customFormat="1" ht="49.5" x14ac:dyDescent="0.2">
      <c r="A22" s="92"/>
      <c r="B22" s="61" t="s">
        <v>118</v>
      </c>
      <c r="C22" s="78" t="s">
        <v>177</v>
      </c>
      <c r="D22" s="75" t="s">
        <v>4</v>
      </c>
      <c r="E22" s="79">
        <v>43466</v>
      </c>
      <c r="F22" s="79">
        <v>43466</v>
      </c>
      <c r="G22" s="80">
        <v>120000</v>
      </c>
      <c r="H22" s="75"/>
      <c r="I22" s="77"/>
      <c r="J22" s="77" t="s">
        <v>123</v>
      </c>
      <c r="K22" s="77" t="s">
        <v>124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</row>
    <row r="23" spans="1:72" s="53" customFormat="1" ht="72" customHeight="1" x14ac:dyDescent="0.2">
      <c r="A23" s="92"/>
      <c r="B23" s="61" t="s">
        <v>13</v>
      </c>
      <c r="C23" s="75" t="s">
        <v>125</v>
      </c>
      <c r="D23" s="75" t="s">
        <v>4</v>
      </c>
      <c r="E23" s="78" t="s">
        <v>126</v>
      </c>
      <c r="F23" s="78" t="s">
        <v>126</v>
      </c>
      <c r="G23" s="75"/>
      <c r="H23" s="75"/>
      <c r="I23" s="77"/>
      <c r="J23" s="77" t="s">
        <v>127</v>
      </c>
      <c r="K23" s="77" t="s">
        <v>225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</row>
    <row r="24" spans="1:72" s="41" customFormat="1" ht="66" x14ac:dyDescent="0.2">
      <c r="A24" s="92"/>
      <c r="B24" s="81" t="s">
        <v>11</v>
      </c>
      <c r="C24" s="78" t="s">
        <v>128</v>
      </c>
      <c r="D24" s="75" t="s">
        <v>50</v>
      </c>
      <c r="E24" s="78" t="s">
        <v>126</v>
      </c>
      <c r="F24" s="75" t="s">
        <v>226</v>
      </c>
      <c r="G24" s="75"/>
      <c r="H24" s="75"/>
      <c r="I24" s="77" t="s">
        <v>129</v>
      </c>
      <c r="J24" s="77" t="s">
        <v>130</v>
      </c>
      <c r="K24" s="77" t="s">
        <v>131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</row>
    <row r="25" spans="1:72" s="53" customFormat="1" ht="49.5" x14ac:dyDescent="0.2">
      <c r="A25" s="92"/>
      <c r="B25" s="81" t="s">
        <v>47</v>
      </c>
      <c r="C25" s="75" t="s">
        <v>132</v>
      </c>
      <c r="D25" s="75" t="s">
        <v>50</v>
      </c>
      <c r="E25" s="78" t="s">
        <v>133</v>
      </c>
      <c r="F25" s="75" t="s">
        <v>134</v>
      </c>
      <c r="G25" s="75"/>
      <c r="H25" s="75"/>
      <c r="I25" s="77"/>
      <c r="J25" s="77" t="s">
        <v>135</v>
      </c>
      <c r="K25" s="77" t="s">
        <v>227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</row>
    <row r="26" spans="1:72" s="53" customFormat="1" ht="82.5" x14ac:dyDescent="0.2">
      <c r="A26" s="92"/>
      <c r="B26" s="81" t="s">
        <v>86</v>
      </c>
      <c r="C26" s="77" t="s">
        <v>136</v>
      </c>
      <c r="D26" s="75" t="s">
        <v>50</v>
      </c>
      <c r="E26" s="78" t="s">
        <v>137</v>
      </c>
      <c r="F26" s="75" t="s">
        <v>138</v>
      </c>
      <c r="G26" s="82"/>
      <c r="H26" s="75"/>
      <c r="I26" s="77" t="s">
        <v>139</v>
      </c>
      <c r="J26" s="77" t="s">
        <v>140</v>
      </c>
      <c r="K26" s="77" t="s">
        <v>141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</row>
    <row r="27" spans="1:72" s="41" customFormat="1" ht="81.599999999999994" customHeight="1" x14ac:dyDescent="0.2">
      <c r="A27" s="92" t="s">
        <v>63</v>
      </c>
      <c r="B27" s="61" t="s">
        <v>14</v>
      </c>
      <c r="C27" s="75" t="s">
        <v>142</v>
      </c>
      <c r="D27" s="75" t="s">
        <v>4</v>
      </c>
      <c r="E27" s="78" t="s">
        <v>228</v>
      </c>
      <c r="F27" s="75" t="s">
        <v>229</v>
      </c>
      <c r="G27" s="75"/>
      <c r="H27" s="75"/>
      <c r="I27" s="77" t="s">
        <v>230</v>
      </c>
      <c r="J27" s="77" t="s">
        <v>231</v>
      </c>
      <c r="K27" s="77" t="s">
        <v>232</v>
      </c>
      <c r="L27" s="77"/>
    </row>
    <row r="28" spans="1:72" s="41" customFormat="1" ht="66" x14ac:dyDescent="0.2">
      <c r="A28" s="92"/>
      <c r="B28" s="61" t="s">
        <v>119</v>
      </c>
      <c r="C28" s="75" t="s">
        <v>143</v>
      </c>
      <c r="D28" s="75" t="s">
        <v>4</v>
      </c>
      <c r="E28" s="75" t="s">
        <v>233</v>
      </c>
      <c r="F28" s="75" t="s">
        <v>234</v>
      </c>
      <c r="G28" s="75"/>
      <c r="H28" s="75"/>
      <c r="I28" s="77" t="s">
        <v>144</v>
      </c>
      <c r="J28" s="77" t="s">
        <v>145</v>
      </c>
      <c r="K28" s="77" t="s">
        <v>232</v>
      </c>
      <c r="L28" s="77"/>
    </row>
    <row r="29" spans="1:72" s="41" customFormat="1" ht="63.6" customHeight="1" x14ac:dyDescent="0.2">
      <c r="A29" s="92"/>
      <c r="B29" s="81" t="s">
        <v>15</v>
      </c>
      <c r="C29" s="75" t="s">
        <v>64</v>
      </c>
      <c r="D29" s="75" t="s">
        <v>50</v>
      </c>
      <c r="E29" s="78" t="s">
        <v>235</v>
      </c>
      <c r="F29" s="75" t="s">
        <v>236</v>
      </c>
      <c r="G29" s="82">
        <v>5100</v>
      </c>
      <c r="H29" s="75"/>
      <c r="I29" s="77"/>
      <c r="J29" s="77" t="s">
        <v>146</v>
      </c>
      <c r="K29" s="77" t="s">
        <v>237</v>
      </c>
      <c r="L29" s="77"/>
    </row>
    <row r="30" spans="1:72" s="41" customFormat="1" ht="82.5" x14ac:dyDescent="0.2">
      <c r="A30" s="92" t="s">
        <v>62</v>
      </c>
      <c r="B30" s="61" t="s">
        <v>120</v>
      </c>
      <c r="C30" s="75" t="s">
        <v>147</v>
      </c>
      <c r="D30" s="75" t="s">
        <v>4</v>
      </c>
      <c r="E30" s="75" t="s">
        <v>149</v>
      </c>
      <c r="F30" s="75" t="s">
        <v>149</v>
      </c>
      <c r="G30" s="75"/>
      <c r="H30" s="75"/>
      <c r="I30" s="77"/>
      <c r="J30" s="77" t="s">
        <v>150</v>
      </c>
      <c r="K30" s="77" t="s">
        <v>238</v>
      </c>
      <c r="L30" s="77"/>
    </row>
    <row r="31" spans="1:72" s="41" customFormat="1" ht="99" x14ac:dyDescent="0.2">
      <c r="A31" s="92"/>
      <c r="B31" s="61" t="s">
        <v>121</v>
      </c>
      <c r="C31" s="75" t="s">
        <v>148</v>
      </c>
      <c r="D31" s="75" t="s">
        <v>4</v>
      </c>
      <c r="E31" s="75" t="s">
        <v>151</v>
      </c>
      <c r="F31" s="75" t="s">
        <v>151</v>
      </c>
      <c r="G31" s="75"/>
      <c r="H31" s="75"/>
      <c r="I31" s="77" t="s">
        <v>239</v>
      </c>
      <c r="J31" s="77" t="s">
        <v>240</v>
      </c>
      <c r="K31" s="77" t="s">
        <v>241</v>
      </c>
      <c r="L31" s="77"/>
    </row>
    <row r="32" spans="1:72" s="41" customFormat="1" ht="82.5" x14ac:dyDescent="0.2">
      <c r="A32" s="92"/>
      <c r="B32" s="61" t="s">
        <v>16</v>
      </c>
      <c r="C32" s="75" t="s">
        <v>152</v>
      </c>
      <c r="D32" s="75" t="s">
        <v>50</v>
      </c>
      <c r="E32" s="75" t="s">
        <v>242</v>
      </c>
      <c r="F32" s="75" t="s">
        <v>243</v>
      </c>
      <c r="G32" s="75"/>
      <c r="H32" s="75"/>
      <c r="I32" s="77" t="s">
        <v>244</v>
      </c>
      <c r="J32" s="77" t="s">
        <v>245</v>
      </c>
      <c r="K32" s="77"/>
      <c r="L32" s="77"/>
    </row>
    <row r="33" spans="1:12" s="41" customFormat="1" ht="82.5" x14ac:dyDescent="0.2">
      <c r="A33" s="92"/>
      <c r="B33" s="61" t="s">
        <v>17</v>
      </c>
      <c r="C33" s="75" t="s">
        <v>246</v>
      </c>
      <c r="D33" s="75" t="s">
        <v>50</v>
      </c>
      <c r="E33" s="75"/>
      <c r="F33" s="75" t="s">
        <v>247</v>
      </c>
      <c r="G33" s="75"/>
      <c r="H33" s="75"/>
      <c r="I33" s="77"/>
      <c r="J33" s="77"/>
      <c r="K33" s="77"/>
      <c r="L33" s="77"/>
    </row>
    <row r="34" spans="1:12" s="41" customFormat="1" ht="132" x14ac:dyDescent="0.2">
      <c r="A34" s="92"/>
      <c r="B34" s="61" t="s">
        <v>122</v>
      </c>
      <c r="C34" s="75" t="s">
        <v>153</v>
      </c>
      <c r="D34" s="75" t="s">
        <v>50</v>
      </c>
      <c r="E34" s="75" t="s">
        <v>248</v>
      </c>
      <c r="F34" s="75" t="s">
        <v>249</v>
      </c>
      <c r="G34" s="75"/>
      <c r="H34" s="75"/>
      <c r="I34" s="77"/>
      <c r="J34" s="77" t="s">
        <v>154</v>
      </c>
      <c r="K34" s="77" t="s">
        <v>155</v>
      </c>
      <c r="L34" s="77"/>
    </row>
    <row r="35" spans="1:12" s="41" customFormat="1" ht="33" x14ac:dyDescent="0.2">
      <c r="A35" s="92"/>
      <c r="B35" s="61" t="s">
        <v>18</v>
      </c>
      <c r="C35" s="77" t="s">
        <v>250</v>
      </c>
      <c r="D35" s="75"/>
      <c r="E35" s="75"/>
      <c r="F35" s="75"/>
      <c r="G35" s="75"/>
      <c r="H35" s="75"/>
      <c r="I35" s="77"/>
      <c r="J35" s="77"/>
      <c r="K35" s="77"/>
      <c r="L35" s="77"/>
    </row>
    <row r="36" spans="1:12" s="41" customFormat="1" ht="49.5" x14ac:dyDescent="0.2">
      <c r="A36" s="92"/>
      <c r="B36" s="81" t="s">
        <v>19</v>
      </c>
      <c r="C36" s="77" t="s">
        <v>251</v>
      </c>
      <c r="D36" s="75" t="s">
        <v>4</v>
      </c>
      <c r="E36" s="75"/>
      <c r="F36" s="75"/>
      <c r="G36" s="75"/>
      <c r="H36" s="75"/>
      <c r="I36" s="77"/>
      <c r="J36" s="77"/>
      <c r="K36" s="77"/>
      <c r="L36" s="77"/>
    </row>
    <row r="37" spans="1:12" s="41" customFormat="1" x14ac:dyDescent="0.2"/>
  </sheetData>
  <mergeCells count="19">
    <mergeCell ref="A21:A26"/>
    <mergeCell ref="A27:A29"/>
    <mergeCell ref="A30:A36"/>
    <mergeCell ref="A14:G14"/>
    <mergeCell ref="A15:G15"/>
    <mergeCell ref="A16:G16"/>
    <mergeCell ref="A13:G13"/>
    <mergeCell ref="A11:G11"/>
    <mergeCell ref="A1:G1"/>
    <mergeCell ref="A5:G5"/>
    <mergeCell ref="A2:G2"/>
    <mergeCell ref="A3:G3"/>
    <mergeCell ref="A4:G4"/>
    <mergeCell ref="A6:G6"/>
    <mergeCell ref="A7:G7"/>
    <mergeCell ref="A8:G8"/>
    <mergeCell ref="A10:G10"/>
    <mergeCell ref="A12:G12"/>
    <mergeCell ref="A9:G9"/>
  </mergeCells>
  <pageMargins left="0.7" right="0.7" top="0.75" bottom="0.75" header="0.3" footer="0.3"/>
  <pageSetup orientation="portrait" verticalDpi="599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נתונים!$A$2:$A$6</xm:f>
          </x14:formula1>
          <xm:sqref>D21:D141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"/>
  <sheetViews>
    <sheetView rightToLeft="1" tabSelected="1" workbookViewId="0">
      <selection activeCell="A18" sqref="A18:XFD18"/>
    </sheetView>
  </sheetViews>
  <sheetFormatPr defaultColWidth="17.875" defaultRowHeight="16.5" x14ac:dyDescent="0.2"/>
  <cols>
    <col min="1" max="1" width="25.875" style="8" customWidth="1"/>
    <col min="2" max="2" width="32.375" style="8" customWidth="1"/>
    <col min="3" max="3" width="21" style="8" customWidth="1"/>
    <col min="4" max="4" width="17.875" style="8"/>
    <col min="5" max="5" width="17.75" style="44" customWidth="1"/>
    <col min="6" max="6" width="16" style="8" customWidth="1"/>
    <col min="7" max="7" width="11.125" style="8" customWidth="1"/>
    <col min="8" max="8" width="12.125" style="8" customWidth="1"/>
    <col min="9" max="9" width="33" style="8" customWidth="1"/>
    <col min="10" max="10" width="22.25" style="2" customWidth="1"/>
    <col min="11" max="11" width="35.125" style="2" customWidth="1"/>
    <col min="12" max="12" width="24.375" style="2" customWidth="1"/>
    <col min="13" max="16384" width="17.875" style="2"/>
  </cols>
  <sheetData>
    <row r="1" spans="1:12" s="1" customFormat="1" ht="16.5" customHeight="1" x14ac:dyDescent="0.2">
      <c r="A1" s="91" t="s">
        <v>1</v>
      </c>
      <c r="B1" s="91"/>
      <c r="C1" s="91"/>
      <c r="D1" s="91"/>
      <c r="E1" s="91"/>
      <c r="F1" s="91"/>
      <c r="G1" s="91"/>
      <c r="H1" s="7"/>
      <c r="I1" s="7"/>
    </row>
    <row r="2" spans="1:12" s="1" customFormat="1" x14ac:dyDescent="0.2">
      <c r="A2" s="90" t="s">
        <v>180</v>
      </c>
      <c r="B2" s="90"/>
      <c r="C2" s="90"/>
      <c r="D2" s="90"/>
      <c r="E2" s="90"/>
      <c r="F2" s="90"/>
      <c r="G2" s="90"/>
      <c r="H2" s="7"/>
      <c r="I2" s="7"/>
    </row>
    <row r="3" spans="1:12" s="1" customFormat="1" x14ac:dyDescent="0.2">
      <c r="A3" s="90" t="s">
        <v>183</v>
      </c>
      <c r="B3" s="90"/>
      <c r="C3" s="90"/>
      <c r="D3" s="90"/>
      <c r="E3" s="90"/>
      <c r="F3" s="90"/>
      <c r="G3" s="90"/>
      <c r="H3" s="7"/>
      <c r="I3" s="7"/>
    </row>
    <row r="4" spans="1:12" s="1" customFormat="1" x14ac:dyDescent="0.2">
      <c r="A4" s="90" t="s">
        <v>171</v>
      </c>
      <c r="B4" s="90"/>
      <c r="C4" s="90"/>
      <c r="D4" s="90"/>
      <c r="E4" s="90"/>
      <c r="F4" s="90"/>
      <c r="G4" s="90"/>
      <c r="H4" s="7"/>
      <c r="I4" s="7"/>
    </row>
    <row r="5" spans="1:12" s="1" customFormat="1" ht="16.5" customHeight="1" x14ac:dyDescent="0.2">
      <c r="A5" s="91" t="s">
        <v>0</v>
      </c>
      <c r="B5" s="91"/>
      <c r="C5" s="91"/>
      <c r="D5" s="91"/>
      <c r="E5" s="91"/>
      <c r="F5" s="91"/>
      <c r="G5" s="91"/>
      <c r="H5" s="7"/>
      <c r="I5" s="7"/>
    </row>
    <row r="6" spans="1:12" s="1" customFormat="1" x14ac:dyDescent="0.2">
      <c r="A6" s="90" t="s">
        <v>181</v>
      </c>
      <c r="B6" s="90"/>
      <c r="C6" s="90"/>
      <c r="D6" s="90"/>
      <c r="E6" s="90"/>
      <c r="F6" s="90"/>
      <c r="G6" s="90"/>
      <c r="H6" s="7"/>
      <c r="I6" s="7"/>
    </row>
    <row r="7" spans="1:12" s="1" customFormat="1" x14ac:dyDescent="0.2">
      <c r="A7" s="90" t="s">
        <v>182</v>
      </c>
      <c r="B7" s="90"/>
      <c r="C7" s="90"/>
      <c r="D7" s="90"/>
      <c r="E7" s="90"/>
      <c r="F7" s="90"/>
      <c r="G7" s="90"/>
      <c r="H7" s="7"/>
      <c r="I7" s="7"/>
    </row>
    <row r="8" spans="1:12" s="1" customFormat="1" x14ac:dyDescent="0.2">
      <c r="A8" s="90" t="s">
        <v>184</v>
      </c>
      <c r="B8" s="90"/>
      <c r="C8" s="90"/>
      <c r="D8" s="90"/>
      <c r="E8" s="90"/>
      <c r="F8" s="90"/>
      <c r="G8" s="90"/>
      <c r="H8" s="7"/>
      <c r="I8" s="7"/>
    </row>
    <row r="9" spans="1:12" s="1" customFormat="1" ht="16.5" customHeight="1" x14ac:dyDescent="0.2">
      <c r="A9" s="91" t="s">
        <v>170</v>
      </c>
      <c r="B9" s="91"/>
      <c r="C9" s="91"/>
      <c r="D9" s="91"/>
      <c r="E9" s="91"/>
      <c r="F9" s="91"/>
      <c r="G9" s="91"/>
      <c r="H9" s="7"/>
      <c r="I9" s="7"/>
    </row>
    <row r="10" spans="1:12" s="1" customFormat="1" x14ac:dyDescent="0.2">
      <c r="A10" s="90" t="s">
        <v>185</v>
      </c>
      <c r="B10" s="90"/>
      <c r="C10" s="90"/>
      <c r="D10" s="90"/>
      <c r="E10" s="90"/>
      <c r="F10" s="90"/>
      <c r="G10" s="90"/>
      <c r="H10" s="7"/>
      <c r="I10" s="7"/>
    </row>
    <row r="11" spans="1:12" s="1" customFormat="1" x14ac:dyDescent="0.2">
      <c r="A11" s="90" t="s">
        <v>172</v>
      </c>
      <c r="B11" s="90"/>
      <c r="C11" s="90"/>
      <c r="D11" s="90"/>
      <c r="E11" s="90"/>
      <c r="F11" s="90"/>
      <c r="G11" s="90"/>
      <c r="H11" s="7"/>
      <c r="I11" s="7"/>
    </row>
    <row r="12" spans="1:12" s="1" customFormat="1" ht="16.5" customHeight="1" x14ac:dyDescent="0.2">
      <c r="A12" s="91" t="s">
        <v>173</v>
      </c>
      <c r="B12" s="91"/>
      <c r="C12" s="91"/>
      <c r="D12" s="91"/>
      <c r="E12" s="91"/>
      <c r="F12" s="91"/>
      <c r="G12" s="91"/>
      <c r="H12" s="7"/>
      <c r="I12" s="7"/>
    </row>
    <row r="13" spans="1:12" s="1" customFormat="1" x14ac:dyDescent="0.2">
      <c r="A13" s="90" t="s">
        <v>186</v>
      </c>
      <c r="B13" s="90"/>
      <c r="C13" s="90"/>
      <c r="D13" s="90"/>
      <c r="E13" s="90"/>
      <c r="F13" s="90"/>
      <c r="G13" s="90"/>
      <c r="H13" s="7"/>
      <c r="I13" s="7"/>
    </row>
    <row r="14" spans="1:12" s="1" customFormat="1" x14ac:dyDescent="0.2">
      <c r="A14" s="90" t="s">
        <v>187</v>
      </c>
      <c r="B14" s="90"/>
      <c r="C14" s="90"/>
      <c r="D14" s="90"/>
      <c r="E14" s="90"/>
      <c r="F14" s="90"/>
      <c r="G14" s="90"/>
      <c r="H14" s="7"/>
      <c r="I14" s="7"/>
    </row>
    <row r="15" spans="1:12" s="8" customFormat="1" x14ac:dyDescent="0.2">
      <c r="A15" s="4"/>
      <c r="B15" s="4"/>
      <c r="C15" s="4"/>
      <c r="D15" s="4"/>
      <c r="E15" s="45"/>
      <c r="F15" s="4"/>
      <c r="G15" s="4"/>
      <c r="H15" s="4"/>
      <c r="I15" s="4"/>
    </row>
    <row r="16" spans="1:12" s="8" customFormat="1" x14ac:dyDescent="0.2">
      <c r="A16" s="95" t="s">
        <v>71</v>
      </c>
      <c r="B16" s="95"/>
      <c r="C16" s="55"/>
      <c r="D16" s="55"/>
      <c r="E16" s="56"/>
      <c r="F16" s="55"/>
      <c r="G16" s="55"/>
      <c r="H16" s="55"/>
      <c r="I16" s="55"/>
      <c r="J16" s="57"/>
      <c r="K16" s="57"/>
      <c r="L16" s="57"/>
    </row>
    <row r="17" spans="1:15" ht="14.45" customHeight="1" x14ac:dyDescent="0.2">
      <c r="A17" s="55" t="s">
        <v>56</v>
      </c>
      <c r="B17" s="57"/>
      <c r="C17" s="57"/>
      <c r="D17" s="57"/>
      <c r="E17" s="58"/>
      <c r="F17" s="57"/>
      <c r="G17" s="47">
        <f>SUM(G$19:G$34)</f>
        <v>396378.22222222225</v>
      </c>
      <c r="H17" s="47">
        <f>SUM(H$19:H$34)</f>
        <v>0</v>
      </c>
      <c r="I17" s="57"/>
      <c r="J17" s="57"/>
      <c r="K17" s="57"/>
      <c r="L17" s="57"/>
    </row>
    <row r="18" spans="1:15" s="87" customFormat="1" ht="33" x14ac:dyDescent="0.2">
      <c r="A18" s="3" t="s">
        <v>20</v>
      </c>
      <c r="B18" s="3" t="s">
        <v>85</v>
      </c>
      <c r="C18" s="3" t="s">
        <v>2</v>
      </c>
      <c r="D18" s="3" t="s">
        <v>3</v>
      </c>
      <c r="E18" s="40" t="s">
        <v>87</v>
      </c>
      <c r="F18" s="40" t="s">
        <v>88</v>
      </c>
      <c r="G18" s="40" t="s">
        <v>54</v>
      </c>
      <c r="H18" s="40" t="s">
        <v>55</v>
      </c>
      <c r="I18" s="40" t="s">
        <v>8</v>
      </c>
      <c r="J18" s="40" t="s">
        <v>8</v>
      </c>
      <c r="K18" s="3" t="s">
        <v>10</v>
      </c>
      <c r="L18" s="3" t="s">
        <v>51</v>
      </c>
      <c r="M18" s="4"/>
      <c r="N18" s="4"/>
      <c r="O18" s="4"/>
    </row>
    <row r="19" spans="1:15" ht="66" x14ac:dyDescent="0.2">
      <c r="A19" s="61" t="s">
        <v>21</v>
      </c>
      <c r="B19" s="62" t="s">
        <v>25</v>
      </c>
      <c r="C19" s="57" t="s">
        <v>53</v>
      </c>
      <c r="D19" s="57" t="s">
        <v>50</v>
      </c>
      <c r="E19" s="58" t="s">
        <v>188</v>
      </c>
      <c r="F19" s="57" t="s">
        <v>189</v>
      </c>
      <c r="G19" s="47">
        <v>136378.22222222225</v>
      </c>
      <c r="H19" s="47"/>
      <c r="I19" s="57"/>
      <c r="J19" s="57"/>
      <c r="K19" s="57"/>
      <c r="L19" s="57"/>
    </row>
    <row r="20" spans="1:15" s="8" customFormat="1" ht="49.5" x14ac:dyDescent="0.2">
      <c r="A20" s="61"/>
      <c r="B20" s="62" t="s">
        <v>190</v>
      </c>
      <c r="C20" s="57" t="s">
        <v>107</v>
      </c>
      <c r="D20" s="57" t="s">
        <v>4</v>
      </c>
      <c r="E20" s="63" t="s">
        <v>192</v>
      </c>
      <c r="F20" s="63" t="s">
        <v>191</v>
      </c>
      <c r="G20" s="47"/>
      <c r="H20" s="47"/>
      <c r="I20" s="57"/>
      <c r="J20" s="57"/>
      <c r="K20" s="57"/>
      <c r="L20" s="57"/>
    </row>
    <row r="21" spans="1:15" s="46" customFormat="1" ht="66" x14ac:dyDescent="0.2">
      <c r="A21" s="61"/>
      <c r="B21" s="62"/>
      <c r="C21" s="57" t="s">
        <v>193</v>
      </c>
      <c r="D21" s="57" t="s">
        <v>7</v>
      </c>
      <c r="E21" s="63" t="s">
        <v>194</v>
      </c>
      <c r="F21" s="63"/>
      <c r="G21" s="47"/>
      <c r="H21" s="47"/>
      <c r="I21" s="57"/>
      <c r="J21" s="57"/>
      <c r="K21" s="57" t="s">
        <v>195</v>
      </c>
      <c r="L21" s="57"/>
    </row>
    <row r="22" spans="1:15" s="48" customFormat="1" ht="66" x14ac:dyDescent="0.2">
      <c r="A22" s="61"/>
      <c r="B22" s="62"/>
      <c r="C22" s="57" t="s">
        <v>196</v>
      </c>
      <c r="D22" s="57" t="s">
        <v>4</v>
      </c>
      <c r="E22" s="63"/>
      <c r="F22" s="63"/>
      <c r="G22" s="47"/>
      <c r="H22" s="47"/>
      <c r="I22" s="57"/>
      <c r="J22" s="57" t="s">
        <v>198</v>
      </c>
      <c r="K22" s="57"/>
      <c r="L22" s="57"/>
    </row>
    <row r="23" spans="1:15" s="8" customFormat="1" ht="33" x14ac:dyDescent="0.2">
      <c r="A23" s="61"/>
      <c r="B23" s="62"/>
      <c r="C23" s="57" t="s">
        <v>83</v>
      </c>
      <c r="D23" s="57"/>
      <c r="E23" s="58"/>
      <c r="F23" s="57"/>
      <c r="G23" s="47">
        <v>25000</v>
      </c>
      <c r="H23" s="47"/>
      <c r="I23" s="57" t="s">
        <v>197</v>
      </c>
      <c r="J23" s="57"/>
      <c r="K23" s="57"/>
      <c r="L23" s="57"/>
    </row>
    <row r="24" spans="1:15" s="48" customFormat="1" ht="99" x14ac:dyDescent="0.2">
      <c r="A24" s="61"/>
      <c r="B24" s="62" t="s">
        <v>26</v>
      </c>
      <c r="C24" s="64" t="s">
        <v>52</v>
      </c>
      <c r="D24" s="57" t="s">
        <v>5</v>
      </c>
      <c r="E24" s="58" t="s">
        <v>199</v>
      </c>
      <c r="F24" s="57"/>
      <c r="G24" s="47">
        <v>100000</v>
      </c>
      <c r="H24" s="47"/>
      <c r="I24" s="57"/>
      <c r="J24" s="57" t="s">
        <v>200</v>
      </c>
      <c r="K24" s="57"/>
      <c r="L24" s="57"/>
    </row>
    <row r="25" spans="1:15" s="48" customFormat="1" ht="33" x14ac:dyDescent="0.2">
      <c r="A25" s="61"/>
      <c r="B25" s="62" t="s">
        <v>27</v>
      </c>
      <c r="C25" s="57" t="s">
        <v>82</v>
      </c>
      <c r="D25" s="57" t="s">
        <v>50</v>
      </c>
      <c r="E25" s="58" t="s">
        <v>201</v>
      </c>
      <c r="F25" s="57" t="s">
        <v>202</v>
      </c>
      <c r="G25" s="47">
        <v>130000</v>
      </c>
      <c r="H25" s="47"/>
      <c r="I25" s="57" t="s">
        <v>203</v>
      </c>
      <c r="J25" s="57" t="s">
        <v>204</v>
      </c>
      <c r="K25" s="57"/>
      <c r="L25" s="57"/>
    </row>
    <row r="26" spans="1:15" ht="49.5" x14ac:dyDescent="0.2">
      <c r="A26" s="61" t="s">
        <v>22</v>
      </c>
      <c r="B26" s="62" t="s">
        <v>28</v>
      </c>
      <c r="C26" s="57"/>
      <c r="D26" s="57" t="s">
        <v>50</v>
      </c>
      <c r="E26" s="58"/>
      <c r="F26" s="57"/>
      <c r="G26" s="47"/>
      <c r="H26" s="65" t="s">
        <v>252</v>
      </c>
      <c r="I26" s="57"/>
      <c r="J26" s="57"/>
      <c r="K26" s="57"/>
      <c r="L26" s="57"/>
    </row>
    <row r="27" spans="1:15" ht="49.5" x14ac:dyDescent="0.2">
      <c r="A27" s="61"/>
      <c r="B27" s="94" t="s">
        <v>29</v>
      </c>
      <c r="C27" s="93" t="s">
        <v>108</v>
      </c>
      <c r="D27" s="57" t="s">
        <v>4</v>
      </c>
      <c r="E27" s="58" t="s">
        <v>205</v>
      </c>
      <c r="F27" s="57" t="s">
        <v>206</v>
      </c>
      <c r="G27" s="47">
        <v>5000</v>
      </c>
      <c r="H27" s="47"/>
      <c r="I27" s="57"/>
      <c r="J27" s="57"/>
      <c r="K27" s="57"/>
      <c r="L27" s="57"/>
    </row>
    <row r="28" spans="1:15" s="48" customFormat="1" ht="82.5" x14ac:dyDescent="0.2">
      <c r="A28" s="61"/>
      <c r="B28" s="94"/>
      <c r="C28" s="93"/>
      <c r="D28" s="57" t="s">
        <v>4</v>
      </c>
      <c r="E28" s="58" t="s">
        <v>253</v>
      </c>
      <c r="F28" s="57" t="s">
        <v>207</v>
      </c>
      <c r="G28" s="47"/>
      <c r="H28" s="47"/>
      <c r="I28" s="57" t="s">
        <v>208</v>
      </c>
      <c r="J28" s="57" t="s">
        <v>254</v>
      </c>
      <c r="K28" s="57"/>
      <c r="L28" s="57"/>
    </row>
    <row r="29" spans="1:15" s="48" customFormat="1" ht="49.5" x14ac:dyDescent="0.2">
      <c r="A29" s="61" t="s">
        <v>23</v>
      </c>
      <c r="B29" s="62" t="s">
        <v>117</v>
      </c>
      <c r="C29" s="57"/>
      <c r="D29" s="57"/>
      <c r="E29" s="58"/>
      <c r="F29" s="57"/>
      <c r="G29" s="47"/>
      <c r="H29" s="47"/>
      <c r="I29" s="57"/>
      <c r="J29" s="57"/>
      <c r="K29" s="57"/>
      <c r="L29" s="57"/>
    </row>
    <row r="30" spans="1:15" s="48" customFormat="1" ht="99" x14ac:dyDescent="0.2">
      <c r="A30" s="61"/>
      <c r="B30" s="62" t="s">
        <v>30</v>
      </c>
      <c r="C30" s="57" t="s">
        <v>65</v>
      </c>
      <c r="D30" s="57" t="s">
        <v>50</v>
      </c>
      <c r="E30" s="58" t="s">
        <v>209</v>
      </c>
      <c r="F30" s="57" t="s">
        <v>210</v>
      </c>
      <c r="G30" s="47"/>
      <c r="H30" s="47"/>
      <c r="I30" s="57"/>
      <c r="J30" s="57"/>
      <c r="K30" s="57"/>
      <c r="L30" s="57"/>
    </row>
    <row r="31" spans="1:15" s="48" customFormat="1" ht="33" x14ac:dyDescent="0.2">
      <c r="A31" s="61"/>
      <c r="B31" s="66" t="s">
        <v>31</v>
      </c>
      <c r="C31" s="57"/>
      <c r="D31" s="57"/>
      <c r="E31" s="58"/>
      <c r="F31" s="57"/>
      <c r="G31" s="47"/>
      <c r="H31" s="47"/>
      <c r="I31" s="57"/>
      <c r="J31" s="57"/>
      <c r="K31" s="57"/>
      <c r="L31" s="57"/>
    </row>
    <row r="32" spans="1:15" ht="33" x14ac:dyDescent="0.2">
      <c r="A32" s="61" t="s">
        <v>24</v>
      </c>
      <c r="B32" s="66" t="s">
        <v>32</v>
      </c>
      <c r="C32" s="57" t="s">
        <v>211</v>
      </c>
      <c r="D32" s="57" t="s">
        <v>4</v>
      </c>
      <c r="E32" s="67">
        <v>43466</v>
      </c>
      <c r="F32" s="68">
        <v>43497</v>
      </c>
      <c r="G32" s="47"/>
      <c r="H32" s="47"/>
      <c r="I32" s="57"/>
      <c r="J32" s="57"/>
      <c r="K32" s="57"/>
      <c r="L32" s="57"/>
    </row>
    <row r="33" spans="1:12" ht="33" x14ac:dyDescent="0.2">
      <c r="A33" s="69"/>
      <c r="B33" s="62" t="s">
        <v>33</v>
      </c>
      <c r="C33" s="57"/>
      <c r="D33" s="57" t="s">
        <v>6</v>
      </c>
      <c r="E33" s="58"/>
      <c r="F33" s="57"/>
      <c r="G33" s="47"/>
      <c r="H33" s="47"/>
      <c r="I33" s="57" t="s">
        <v>212</v>
      </c>
      <c r="J33" s="57"/>
      <c r="K33" s="57"/>
      <c r="L33" s="57"/>
    </row>
    <row r="34" spans="1:12" ht="49.5" x14ac:dyDescent="0.2">
      <c r="A34" s="69"/>
      <c r="B34" s="66" t="s">
        <v>67</v>
      </c>
      <c r="C34" s="64" t="s">
        <v>66</v>
      </c>
      <c r="D34" s="57" t="s">
        <v>50</v>
      </c>
      <c r="E34" s="58" t="s">
        <v>213</v>
      </c>
      <c r="F34" s="57" t="s">
        <v>214</v>
      </c>
      <c r="G34" s="47"/>
      <c r="H34" s="47"/>
      <c r="I34" s="57" t="s">
        <v>215</v>
      </c>
      <c r="J34" s="57"/>
      <c r="K34" s="57" t="s">
        <v>216</v>
      </c>
      <c r="L34" s="57" t="s">
        <v>68</v>
      </c>
    </row>
    <row r="35" spans="1:12" x14ac:dyDescent="0.2">
      <c r="A35" s="6"/>
      <c r="G35" s="38"/>
      <c r="H35" s="38"/>
    </row>
    <row r="36" spans="1:12" x14ac:dyDescent="0.2">
      <c r="A36" s="6"/>
      <c r="B36" s="5"/>
      <c r="G36" s="38"/>
      <c r="H36" s="38"/>
    </row>
    <row r="37" spans="1:12" x14ac:dyDescent="0.2">
      <c r="B37" s="5"/>
    </row>
    <row r="38" spans="1:12" x14ac:dyDescent="0.2">
      <c r="B38" s="5"/>
    </row>
    <row r="39" spans="1:12" x14ac:dyDescent="0.2">
      <c r="B39" s="5"/>
    </row>
    <row r="40" spans="1:12" x14ac:dyDescent="0.2">
      <c r="B40" s="5"/>
    </row>
    <row r="41" spans="1:12" x14ac:dyDescent="0.2">
      <c r="B41" s="5"/>
    </row>
    <row r="42" spans="1:12" x14ac:dyDescent="0.2">
      <c r="B42" s="5"/>
    </row>
  </sheetData>
  <mergeCells count="17">
    <mergeCell ref="C27:C28"/>
    <mergeCell ref="B27:B28"/>
    <mergeCell ref="A12:G12"/>
    <mergeCell ref="A13:G13"/>
    <mergeCell ref="A14:G14"/>
    <mergeCell ref="A16:B16"/>
    <mergeCell ref="A1:G1"/>
    <mergeCell ref="A2:G2"/>
    <mergeCell ref="A3:G3"/>
    <mergeCell ref="A4:G4"/>
    <mergeCell ref="A5:G5"/>
    <mergeCell ref="A11:G11"/>
    <mergeCell ref="A6:G6"/>
    <mergeCell ref="A7:G7"/>
    <mergeCell ref="A8:G8"/>
    <mergeCell ref="A9:G9"/>
    <mergeCell ref="A10:G10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נתונים!$A$2:$A$6</xm:f>
          </x14:formula1>
          <xm:sqref>D19:D148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"/>
  <sheetViews>
    <sheetView rightToLeft="1" topLeftCell="A6" workbookViewId="0">
      <selection activeCell="A18" sqref="A18:XFD18"/>
    </sheetView>
  </sheetViews>
  <sheetFormatPr defaultColWidth="17.875" defaultRowHeight="16.5" x14ac:dyDescent="0.2"/>
  <cols>
    <col min="1" max="1" width="25.875" style="52" customWidth="1"/>
    <col min="2" max="2" width="32.375" style="52" customWidth="1"/>
    <col min="3" max="3" width="21" style="52" customWidth="1"/>
    <col min="4" max="4" width="17.875" style="52"/>
    <col min="5" max="5" width="19.75" style="52" customWidth="1"/>
    <col min="6" max="6" width="12.125" style="52" customWidth="1"/>
    <col min="7" max="7" width="10.75" style="52" customWidth="1"/>
    <col min="8" max="8" width="9.75" style="52" customWidth="1"/>
    <col min="9" max="9" width="10" style="52" customWidth="1"/>
    <col min="10" max="10" width="26" style="52" customWidth="1"/>
    <col min="11" max="16384" width="17.875" style="52"/>
  </cols>
  <sheetData>
    <row r="1" spans="1:7" s="51" customFormat="1" ht="16.5" customHeight="1" x14ac:dyDescent="0.2">
      <c r="A1" s="90" t="s">
        <v>1</v>
      </c>
      <c r="B1" s="90"/>
      <c r="C1" s="90"/>
      <c r="D1" s="90"/>
      <c r="E1" s="90"/>
      <c r="F1" s="90"/>
      <c r="G1" s="90"/>
    </row>
    <row r="2" spans="1:7" s="51" customFormat="1" x14ac:dyDescent="0.2">
      <c r="A2" s="90" t="s">
        <v>264</v>
      </c>
      <c r="B2" s="90"/>
      <c r="C2" s="90"/>
      <c r="D2" s="90"/>
      <c r="E2" s="90"/>
      <c r="F2" s="90"/>
      <c r="G2" s="90"/>
    </row>
    <row r="3" spans="1:7" s="51" customFormat="1" x14ac:dyDescent="0.2">
      <c r="A3" s="90" t="s">
        <v>265</v>
      </c>
      <c r="B3" s="90"/>
      <c r="C3" s="90"/>
      <c r="D3" s="90"/>
      <c r="E3" s="90"/>
      <c r="F3" s="90"/>
      <c r="G3" s="90"/>
    </row>
    <row r="4" spans="1:7" s="51" customFormat="1" x14ac:dyDescent="0.2">
      <c r="A4" s="90" t="s">
        <v>266</v>
      </c>
      <c r="B4" s="90"/>
      <c r="C4" s="90"/>
      <c r="D4" s="90"/>
      <c r="E4" s="90"/>
      <c r="F4" s="90"/>
      <c r="G4" s="90"/>
    </row>
    <row r="5" spans="1:7" s="51" customFormat="1" ht="16.5" customHeight="1" x14ac:dyDescent="0.2">
      <c r="A5" s="90" t="s">
        <v>0</v>
      </c>
      <c r="B5" s="90"/>
      <c r="C5" s="90"/>
      <c r="D5" s="90"/>
      <c r="E5" s="90"/>
      <c r="F5" s="90"/>
      <c r="G5" s="90"/>
    </row>
    <row r="6" spans="1:7" s="51" customFormat="1" x14ac:dyDescent="0.2">
      <c r="A6" s="90" t="s">
        <v>267</v>
      </c>
      <c r="B6" s="90"/>
      <c r="C6" s="90"/>
      <c r="D6" s="90"/>
      <c r="E6" s="90"/>
      <c r="F6" s="90"/>
      <c r="G6" s="90"/>
    </row>
    <row r="7" spans="1:7" s="51" customFormat="1" x14ac:dyDescent="0.2">
      <c r="A7" s="90" t="s">
        <v>268</v>
      </c>
      <c r="B7" s="90"/>
      <c r="C7" s="90"/>
      <c r="D7" s="90"/>
      <c r="E7" s="90"/>
      <c r="F7" s="90"/>
      <c r="G7" s="90"/>
    </row>
    <row r="8" spans="1:7" s="51" customFormat="1" x14ac:dyDescent="0.2">
      <c r="A8" s="90" t="s">
        <v>269</v>
      </c>
      <c r="B8" s="90"/>
      <c r="C8" s="90"/>
      <c r="D8" s="90"/>
      <c r="E8" s="90"/>
      <c r="F8" s="90"/>
      <c r="G8" s="90"/>
    </row>
    <row r="9" spans="1:7" s="51" customFormat="1" ht="16.5" customHeight="1" x14ac:dyDescent="0.2">
      <c r="A9" s="90" t="s">
        <v>270</v>
      </c>
      <c r="B9" s="90"/>
      <c r="C9" s="90"/>
      <c r="D9" s="90"/>
      <c r="E9" s="90"/>
      <c r="F9" s="90"/>
      <c r="G9" s="90"/>
    </row>
    <row r="10" spans="1:7" s="51" customFormat="1" x14ac:dyDescent="0.2">
      <c r="A10" s="90" t="s">
        <v>271</v>
      </c>
      <c r="B10" s="90"/>
      <c r="C10" s="90"/>
      <c r="D10" s="90"/>
      <c r="E10" s="90"/>
      <c r="F10" s="90"/>
      <c r="G10" s="90"/>
    </row>
    <row r="11" spans="1:7" s="51" customFormat="1" x14ac:dyDescent="0.2">
      <c r="A11" s="90" t="s">
        <v>272</v>
      </c>
      <c r="B11" s="90"/>
      <c r="C11" s="90"/>
      <c r="D11" s="90"/>
      <c r="E11" s="90"/>
      <c r="F11" s="90"/>
      <c r="G11" s="90"/>
    </row>
    <row r="12" spans="1:7" s="51" customFormat="1" ht="16.5" customHeight="1" x14ac:dyDescent="0.2">
      <c r="A12" s="90" t="s">
        <v>48</v>
      </c>
      <c r="B12" s="90"/>
      <c r="C12" s="90"/>
      <c r="D12" s="90"/>
      <c r="E12" s="90"/>
      <c r="F12" s="90"/>
      <c r="G12" s="90"/>
    </row>
    <row r="13" spans="1:7" s="51" customFormat="1" x14ac:dyDescent="0.2">
      <c r="A13" s="90" t="s">
        <v>273</v>
      </c>
      <c r="B13" s="90"/>
      <c r="C13" s="90"/>
      <c r="D13" s="90"/>
      <c r="E13" s="90"/>
      <c r="F13" s="90"/>
      <c r="G13" s="90"/>
    </row>
    <row r="14" spans="1:7" s="51" customFormat="1" x14ac:dyDescent="0.2">
      <c r="A14" s="90" t="s">
        <v>274</v>
      </c>
      <c r="B14" s="90"/>
      <c r="C14" s="90"/>
      <c r="D14" s="90"/>
      <c r="E14" s="90"/>
      <c r="F14" s="90"/>
      <c r="G14" s="90"/>
    </row>
    <row r="16" spans="1:7" x14ac:dyDescent="0.2">
      <c r="A16" s="96" t="s">
        <v>71</v>
      </c>
      <c r="B16" s="96"/>
    </row>
    <row r="17" spans="1:15" x14ac:dyDescent="0.2">
      <c r="A17" s="4" t="s">
        <v>56</v>
      </c>
      <c r="G17" s="9">
        <f>SUM(G$19:G$41)</f>
        <v>229000</v>
      </c>
      <c r="H17" s="9">
        <f>SUM(H$19:H$41)</f>
        <v>11606</v>
      </c>
    </row>
    <row r="18" spans="1:15" ht="33" x14ac:dyDescent="0.2">
      <c r="A18" s="3" t="s">
        <v>20</v>
      </c>
      <c r="B18" s="3" t="s">
        <v>85</v>
      </c>
      <c r="C18" s="3" t="s">
        <v>2</v>
      </c>
      <c r="D18" s="3" t="s">
        <v>3</v>
      </c>
      <c r="E18" s="40" t="s">
        <v>87</v>
      </c>
      <c r="F18" s="40" t="s">
        <v>88</v>
      </c>
      <c r="G18" s="40" t="s">
        <v>54</v>
      </c>
      <c r="H18" s="40" t="s">
        <v>55</v>
      </c>
      <c r="I18" s="40" t="s">
        <v>8</v>
      </c>
      <c r="J18" s="40" t="s">
        <v>8</v>
      </c>
      <c r="K18" s="3" t="s">
        <v>10</v>
      </c>
      <c r="L18" s="3" t="s">
        <v>51</v>
      </c>
      <c r="M18" s="4"/>
      <c r="N18" s="4"/>
      <c r="O18" s="4"/>
    </row>
    <row r="19" spans="1:15" s="38" customFormat="1" ht="99" x14ac:dyDescent="0.2">
      <c r="A19" s="50" t="s">
        <v>34</v>
      </c>
      <c r="B19" s="50" t="s">
        <v>57</v>
      </c>
      <c r="C19" s="38" t="s">
        <v>275</v>
      </c>
      <c r="D19" s="38" t="s">
        <v>4</v>
      </c>
      <c r="G19" s="9">
        <v>119000</v>
      </c>
      <c r="H19" s="9"/>
    </row>
    <row r="20" spans="1:15" s="38" customFormat="1" ht="132" x14ac:dyDescent="0.2">
      <c r="A20" s="50"/>
      <c r="B20" s="50" t="s">
        <v>37</v>
      </c>
      <c r="C20" s="38" t="s">
        <v>156</v>
      </c>
      <c r="D20" s="38" t="s">
        <v>50</v>
      </c>
      <c r="E20" s="41" t="s">
        <v>146</v>
      </c>
      <c r="F20" s="38" t="s">
        <v>276</v>
      </c>
      <c r="G20" s="9">
        <v>10000</v>
      </c>
      <c r="H20" s="9">
        <f>5100+70+140</f>
        <v>5310</v>
      </c>
      <c r="I20" s="38" t="s">
        <v>277</v>
      </c>
      <c r="K20" s="38" t="s">
        <v>278</v>
      </c>
    </row>
    <row r="21" spans="1:15" s="38" customFormat="1" ht="82.5" x14ac:dyDescent="0.2">
      <c r="A21" s="50"/>
      <c r="B21" s="50" t="s">
        <v>38</v>
      </c>
      <c r="C21" s="38" t="s">
        <v>157</v>
      </c>
      <c r="D21" s="38" t="s">
        <v>50</v>
      </c>
      <c r="E21" s="38" t="s">
        <v>279</v>
      </c>
      <c r="G21" s="9"/>
      <c r="H21" s="9"/>
    </row>
    <row r="22" spans="1:15" s="38" customFormat="1" x14ac:dyDescent="0.2">
      <c r="A22" s="50"/>
      <c r="B22" s="42" t="s">
        <v>39</v>
      </c>
      <c r="G22" s="9"/>
      <c r="H22" s="9"/>
    </row>
    <row r="23" spans="1:15" s="38" customFormat="1" ht="66" x14ac:dyDescent="0.2">
      <c r="A23" s="50" t="s">
        <v>35</v>
      </c>
      <c r="B23" s="50" t="s">
        <v>41</v>
      </c>
      <c r="C23" s="38" t="s">
        <v>97</v>
      </c>
      <c r="D23" s="38" t="s">
        <v>50</v>
      </c>
      <c r="G23" s="9">
        <v>6000</v>
      </c>
      <c r="H23" s="9"/>
      <c r="J23" s="38" t="s">
        <v>280</v>
      </c>
    </row>
    <row r="24" spans="1:15" s="38" customFormat="1" ht="33" x14ac:dyDescent="0.2">
      <c r="A24" s="50"/>
      <c r="B24" s="50"/>
      <c r="C24" s="38" t="s">
        <v>99</v>
      </c>
      <c r="D24" s="38" t="s">
        <v>50</v>
      </c>
      <c r="G24" s="9">
        <v>6000</v>
      </c>
      <c r="H24" s="9"/>
      <c r="J24" s="38" t="s">
        <v>281</v>
      </c>
    </row>
    <row r="25" spans="1:15" s="38" customFormat="1" ht="33" x14ac:dyDescent="0.2">
      <c r="A25" s="50"/>
      <c r="B25" s="50"/>
      <c r="C25" s="38" t="s">
        <v>114</v>
      </c>
      <c r="D25" s="38" t="s">
        <v>50</v>
      </c>
      <c r="G25" s="9">
        <v>2000</v>
      </c>
      <c r="H25" s="9"/>
      <c r="J25" s="38" t="s">
        <v>282</v>
      </c>
    </row>
    <row r="26" spans="1:15" s="38" customFormat="1" ht="33" x14ac:dyDescent="0.2">
      <c r="A26" s="50"/>
      <c r="B26" s="50"/>
      <c r="C26" s="38" t="s">
        <v>104</v>
      </c>
      <c r="D26" s="38" t="s">
        <v>50</v>
      </c>
      <c r="G26" s="9">
        <v>2700</v>
      </c>
      <c r="H26" s="9"/>
      <c r="J26" s="38" t="s">
        <v>283</v>
      </c>
    </row>
    <row r="27" spans="1:15" s="38" customFormat="1" ht="33" x14ac:dyDescent="0.2">
      <c r="A27" s="50"/>
      <c r="B27" s="50"/>
      <c r="C27" s="38" t="s">
        <v>116</v>
      </c>
      <c r="D27" s="38" t="s">
        <v>50</v>
      </c>
      <c r="G27" s="9">
        <v>5000</v>
      </c>
      <c r="H27" s="9"/>
      <c r="J27" s="38" t="s">
        <v>284</v>
      </c>
    </row>
    <row r="28" spans="1:15" s="38" customFormat="1" ht="33" x14ac:dyDescent="0.2">
      <c r="A28" s="50"/>
      <c r="B28" s="50" t="s">
        <v>40</v>
      </c>
      <c r="G28" s="9"/>
      <c r="H28" s="9"/>
    </row>
    <row r="29" spans="1:15" s="38" customFormat="1" ht="49.5" x14ac:dyDescent="0.2">
      <c r="A29" s="50" t="s">
        <v>36</v>
      </c>
      <c r="B29" s="50" t="s">
        <v>42</v>
      </c>
      <c r="C29" s="38" t="s">
        <v>91</v>
      </c>
      <c r="D29" s="38" t="s">
        <v>50</v>
      </c>
      <c r="G29" s="9">
        <v>6500</v>
      </c>
      <c r="H29" s="9"/>
      <c r="J29" s="38" t="s">
        <v>285</v>
      </c>
    </row>
    <row r="30" spans="1:15" s="38" customFormat="1" x14ac:dyDescent="0.2">
      <c r="A30" s="50"/>
      <c r="B30" s="50"/>
      <c r="C30" s="38" t="s">
        <v>110</v>
      </c>
      <c r="D30" s="38" t="s">
        <v>50</v>
      </c>
      <c r="G30" s="9">
        <v>6300</v>
      </c>
      <c r="H30" s="9"/>
      <c r="J30" s="38" t="s">
        <v>286</v>
      </c>
    </row>
    <row r="31" spans="1:15" s="38" customFormat="1" ht="33" x14ac:dyDescent="0.2">
      <c r="A31" s="50"/>
      <c r="B31" s="50"/>
      <c r="C31" s="38" t="s">
        <v>93</v>
      </c>
      <c r="D31" s="38" t="s">
        <v>50</v>
      </c>
      <c r="G31" s="9">
        <v>9600</v>
      </c>
      <c r="H31" s="9">
        <v>5096</v>
      </c>
      <c r="J31" s="38" t="s">
        <v>287</v>
      </c>
    </row>
    <row r="32" spans="1:15" s="38" customFormat="1" x14ac:dyDescent="0.2">
      <c r="A32" s="50"/>
      <c r="B32" s="50"/>
      <c r="C32" s="38" t="s">
        <v>94</v>
      </c>
      <c r="D32" s="38" t="s">
        <v>50</v>
      </c>
      <c r="G32" s="9">
        <v>13500</v>
      </c>
      <c r="H32" s="9"/>
      <c r="J32" s="38" t="s">
        <v>288</v>
      </c>
    </row>
    <row r="33" spans="1:10" s="38" customFormat="1" x14ac:dyDescent="0.2">
      <c r="A33" s="50"/>
      <c r="B33" s="50"/>
      <c r="C33" s="38" t="s">
        <v>95</v>
      </c>
      <c r="D33" s="38" t="s">
        <v>50</v>
      </c>
      <c r="G33" s="9">
        <v>13500</v>
      </c>
      <c r="H33" s="9"/>
    </row>
    <row r="34" spans="1:10" s="38" customFormat="1" x14ac:dyDescent="0.2">
      <c r="A34" s="50"/>
      <c r="B34" s="50"/>
      <c r="C34" s="38" t="s">
        <v>111</v>
      </c>
      <c r="D34" s="38" t="s">
        <v>50</v>
      </c>
      <c r="G34" s="9">
        <v>12000</v>
      </c>
      <c r="H34" s="9"/>
    </row>
    <row r="35" spans="1:10" s="38" customFormat="1" ht="33" x14ac:dyDescent="0.2">
      <c r="A35" s="50"/>
      <c r="B35" s="50"/>
      <c r="C35" s="38" t="s">
        <v>112</v>
      </c>
      <c r="D35" s="38" t="s">
        <v>50</v>
      </c>
      <c r="G35" s="9">
        <v>6400</v>
      </c>
      <c r="H35" s="9"/>
    </row>
    <row r="36" spans="1:10" s="38" customFormat="1" ht="33" x14ac:dyDescent="0.2">
      <c r="A36" s="50"/>
      <c r="B36" s="50"/>
      <c r="C36" s="38" t="s">
        <v>100</v>
      </c>
      <c r="D36" s="38" t="s">
        <v>50</v>
      </c>
      <c r="G36" s="9">
        <v>1800</v>
      </c>
      <c r="H36" s="9">
        <v>1200</v>
      </c>
      <c r="J36" s="38" t="s">
        <v>289</v>
      </c>
    </row>
    <row r="37" spans="1:10" s="38" customFormat="1" x14ac:dyDescent="0.2">
      <c r="A37" s="50"/>
      <c r="B37" s="50"/>
      <c r="C37" s="38" t="s">
        <v>113</v>
      </c>
      <c r="D37" s="38" t="s">
        <v>50</v>
      </c>
      <c r="G37" s="9">
        <v>1700</v>
      </c>
      <c r="H37" s="9"/>
    </row>
    <row r="38" spans="1:10" s="38" customFormat="1" ht="33" x14ac:dyDescent="0.2">
      <c r="A38" s="50"/>
      <c r="B38" s="50"/>
      <c r="C38" s="38" t="s">
        <v>115</v>
      </c>
      <c r="D38" s="38" t="s">
        <v>50</v>
      </c>
      <c r="G38" s="9">
        <v>7000</v>
      </c>
      <c r="H38" s="9"/>
      <c r="J38" s="38" t="s">
        <v>290</v>
      </c>
    </row>
    <row r="39" spans="1:10" s="38" customFormat="1" x14ac:dyDescent="0.2">
      <c r="A39" s="50"/>
      <c r="B39" s="50"/>
      <c r="G39" s="9"/>
      <c r="H39" s="9"/>
    </row>
    <row r="40" spans="1:10" s="38" customFormat="1" ht="66" x14ac:dyDescent="0.2">
      <c r="A40" s="37"/>
      <c r="B40" s="36" t="s">
        <v>43</v>
      </c>
      <c r="G40" s="9"/>
      <c r="H40" s="9"/>
    </row>
    <row r="41" spans="1:10" s="38" customFormat="1" ht="33" x14ac:dyDescent="0.2">
      <c r="A41" s="37"/>
      <c r="B41" s="50" t="s">
        <v>44</v>
      </c>
      <c r="G41" s="9"/>
      <c r="H41" s="9"/>
    </row>
    <row r="42" spans="1:10" x14ac:dyDescent="0.2">
      <c r="A42" s="6"/>
      <c r="B42" s="5"/>
    </row>
    <row r="43" spans="1:10" x14ac:dyDescent="0.2">
      <c r="A43" s="6"/>
    </row>
    <row r="44" spans="1:10" x14ac:dyDescent="0.2">
      <c r="A44" s="6"/>
      <c r="B44" s="5"/>
    </row>
    <row r="45" spans="1:10" x14ac:dyDescent="0.2">
      <c r="B45" s="5"/>
    </row>
    <row r="46" spans="1:10" x14ac:dyDescent="0.2">
      <c r="B46" s="5"/>
    </row>
    <row r="47" spans="1:10" x14ac:dyDescent="0.2">
      <c r="B47" s="5"/>
    </row>
    <row r="48" spans="1:10" x14ac:dyDescent="0.2">
      <c r="B48" s="5"/>
    </row>
    <row r="49" spans="2:2" x14ac:dyDescent="0.2">
      <c r="B49" s="5"/>
    </row>
    <row r="50" spans="2:2" x14ac:dyDescent="0.2">
      <c r="B50" s="5"/>
    </row>
  </sheetData>
  <mergeCells count="15">
    <mergeCell ref="A13:G13"/>
    <mergeCell ref="A14:G14"/>
    <mergeCell ref="A16:B16"/>
    <mergeCell ref="A7:G7"/>
    <mergeCell ref="A8:G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dataValidations count="1">
    <dataValidation type="list" allowBlank="1" showInputMessage="1" showErrorMessage="1" sqref="D40:D156 D19:D28">
      <formula1>#N/A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rightToLeft="1" topLeftCell="A25" workbookViewId="0">
      <selection activeCell="C24" sqref="C24"/>
    </sheetView>
  </sheetViews>
  <sheetFormatPr defaultColWidth="17.875" defaultRowHeight="16.5" x14ac:dyDescent="0.2"/>
  <cols>
    <col min="1" max="1" width="25.875" style="2" customWidth="1"/>
    <col min="2" max="2" width="32.375" style="2" customWidth="1"/>
    <col min="3" max="3" width="21" style="2" customWidth="1"/>
    <col min="4" max="4" width="17.875" style="2"/>
    <col min="5" max="5" width="12.125" style="2" customWidth="1"/>
    <col min="6" max="6" width="12.375" style="2" customWidth="1"/>
    <col min="7" max="7" width="9.75" style="2" customWidth="1"/>
    <col min="8" max="8" width="10" style="2" customWidth="1"/>
    <col min="9" max="9" width="26" style="2" customWidth="1"/>
    <col min="10" max="16384" width="17.875" style="2"/>
  </cols>
  <sheetData>
    <row r="1" spans="1:12" s="1" customFormat="1" x14ac:dyDescent="0.2">
      <c r="A1" s="91" t="s">
        <v>1</v>
      </c>
      <c r="B1" s="91"/>
      <c r="C1" s="91"/>
      <c r="D1" s="91"/>
      <c r="E1" s="91"/>
      <c r="F1" s="91"/>
      <c r="G1" s="91"/>
    </row>
    <row r="2" spans="1:12" s="1" customFormat="1" x14ac:dyDescent="0.2">
      <c r="A2" s="90" t="s">
        <v>161</v>
      </c>
      <c r="B2" s="90"/>
      <c r="C2" s="90"/>
      <c r="D2" s="90"/>
      <c r="E2" s="90"/>
      <c r="F2" s="90"/>
      <c r="G2" s="90"/>
    </row>
    <row r="3" spans="1:12" s="1" customFormat="1" x14ac:dyDescent="0.2">
      <c r="A3" s="89" t="s">
        <v>162</v>
      </c>
      <c r="B3" s="89"/>
      <c r="C3" s="89"/>
      <c r="D3" s="89"/>
      <c r="E3" s="89"/>
      <c r="F3" s="89"/>
      <c r="G3" s="89"/>
    </row>
    <row r="4" spans="1:12" s="1" customFormat="1" x14ac:dyDescent="0.2">
      <c r="A4" s="90" t="s">
        <v>163</v>
      </c>
      <c r="B4" s="90"/>
      <c r="C4" s="90"/>
      <c r="D4" s="90"/>
      <c r="E4" s="90"/>
      <c r="F4" s="90"/>
      <c r="G4" s="90"/>
    </row>
    <row r="5" spans="1:12" s="1" customFormat="1" x14ac:dyDescent="0.2">
      <c r="A5" s="91" t="s">
        <v>0</v>
      </c>
      <c r="B5" s="91"/>
      <c r="C5" s="91"/>
      <c r="D5" s="91"/>
      <c r="E5" s="91"/>
      <c r="F5" s="91"/>
      <c r="G5" s="91"/>
    </row>
    <row r="6" spans="1:12" s="1" customFormat="1" x14ac:dyDescent="0.2">
      <c r="A6" s="90" t="s">
        <v>168</v>
      </c>
      <c r="B6" s="90"/>
      <c r="C6" s="90"/>
      <c r="D6" s="90"/>
      <c r="E6" s="90"/>
      <c r="F6" s="90"/>
      <c r="G6" s="90"/>
    </row>
    <row r="7" spans="1:12" s="1" customFormat="1" x14ac:dyDescent="0.2">
      <c r="A7" s="90" t="s">
        <v>169</v>
      </c>
      <c r="B7" s="90"/>
      <c r="C7" s="90"/>
      <c r="D7" s="90"/>
      <c r="E7" s="90"/>
      <c r="F7" s="90"/>
      <c r="G7" s="90"/>
    </row>
    <row r="8" spans="1:12" s="1" customFormat="1" x14ac:dyDescent="0.2">
      <c r="A8" s="90"/>
      <c r="B8" s="90"/>
      <c r="C8" s="90"/>
      <c r="D8" s="90"/>
      <c r="E8" s="90"/>
      <c r="F8" s="90"/>
      <c r="G8" s="90"/>
    </row>
    <row r="9" spans="1:12" s="1" customFormat="1" x14ac:dyDescent="0.2">
      <c r="A9" s="91" t="s">
        <v>170</v>
      </c>
      <c r="B9" s="91"/>
      <c r="C9" s="91"/>
      <c r="D9" s="91"/>
      <c r="E9" s="91"/>
      <c r="F9" s="91"/>
      <c r="G9" s="91"/>
    </row>
    <row r="10" spans="1:12" s="1" customFormat="1" x14ac:dyDescent="0.2">
      <c r="A10" s="90" t="s">
        <v>164</v>
      </c>
      <c r="B10" s="90"/>
      <c r="C10" s="90"/>
      <c r="D10" s="90"/>
      <c r="E10" s="90"/>
      <c r="F10" s="90"/>
      <c r="G10" s="90"/>
    </row>
    <row r="11" spans="1:12" s="1" customFormat="1" x14ac:dyDescent="0.2">
      <c r="A11" s="90" t="s">
        <v>165</v>
      </c>
      <c r="B11" s="90"/>
      <c r="C11" s="90"/>
      <c r="D11" s="90"/>
      <c r="E11" s="90"/>
      <c r="F11" s="90"/>
      <c r="G11" s="90"/>
    </row>
    <row r="12" spans="1:12" s="1" customFormat="1" x14ac:dyDescent="0.2">
      <c r="A12" s="90" t="s">
        <v>48</v>
      </c>
      <c r="B12" s="90"/>
      <c r="C12" s="90"/>
      <c r="D12" s="90"/>
      <c r="E12" s="90"/>
      <c r="F12" s="90"/>
      <c r="G12" s="90"/>
    </row>
    <row r="13" spans="1:12" s="1" customFormat="1" x14ac:dyDescent="0.2">
      <c r="A13" s="89" t="s">
        <v>166</v>
      </c>
      <c r="B13" s="89"/>
      <c r="C13" s="89"/>
      <c r="D13" s="89"/>
      <c r="E13" s="89"/>
      <c r="F13" s="89"/>
      <c r="G13" s="89"/>
    </row>
    <row r="14" spans="1:12" s="1" customFormat="1" x14ac:dyDescent="0.2">
      <c r="A14" s="90" t="s">
        <v>167</v>
      </c>
      <c r="B14" s="90"/>
      <c r="C14" s="90"/>
      <c r="D14" s="90"/>
      <c r="E14" s="90"/>
      <c r="F14" s="90"/>
      <c r="G14" s="90"/>
    </row>
    <row r="15" spans="1:12" s="8" customFormat="1" ht="17.25" customHeight="1" x14ac:dyDescent="0.2">
      <c r="A15" s="4"/>
    </row>
    <row r="16" spans="1:12" s="8" customFormat="1" ht="17.25" customHeight="1" x14ac:dyDescent="0.2">
      <c r="A16" s="95" t="s">
        <v>71</v>
      </c>
      <c r="B16" s="95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5" s="8" customFormat="1" x14ac:dyDescent="0.2">
      <c r="A17" s="55" t="s">
        <v>56</v>
      </c>
      <c r="B17" s="57"/>
      <c r="C17" s="57"/>
      <c r="D17" s="57"/>
      <c r="E17" s="57"/>
      <c r="F17" s="57"/>
      <c r="G17" s="47">
        <f>SUM(G$19:G$22)</f>
        <v>60000</v>
      </c>
      <c r="H17" s="47">
        <f>SUM(H$19:H$22)</f>
        <v>0</v>
      </c>
      <c r="I17" s="47">
        <f>SUM(I$19:I$22)</f>
        <v>0</v>
      </c>
      <c r="J17" s="57"/>
      <c r="K17" s="57"/>
      <c r="L17" s="57"/>
    </row>
    <row r="18" spans="1:15" s="8" customFormat="1" ht="33" x14ac:dyDescent="0.2">
      <c r="A18" s="70" t="s">
        <v>20</v>
      </c>
      <c r="B18" s="70" t="s">
        <v>85</v>
      </c>
      <c r="C18" s="70" t="s">
        <v>2</v>
      </c>
      <c r="D18" s="70" t="s">
        <v>3</v>
      </c>
      <c r="E18" s="60" t="s">
        <v>87</v>
      </c>
      <c r="F18" s="60" t="s">
        <v>88</v>
      </c>
      <c r="G18" s="60" t="s">
        <v>54</v>
      </c>
      <c r="H18" s="60" t="s">
        <v>55</v>
      </c>
      <c r="I18" s="60" t="s">
        <v>8</v>
      </c>
      <c r="J18" s="70" t="s">
        <v>9</v>
      </c>
      <c r="K18" s="70" t="s">
        <v>10</v>
      </c>
      <c r="L18" s="70" t="s">
        <v>51</v>
      </c>
      <c r="M18" s="4"/>
      <c r="N18" s="4"/>
      <c r="O18" s="4"/>
    </row>
    <row r="19" spans="1:15" s="48" customFormat="1" ht="99" x14ac:dyDescent="0.2">
      <c r="A19" s="61" t="s">
        <v>45</v>
      </c>
      <c r="B19" s="62" t="s">
        <v>58</v>
      </c>
      <c r="C19" s="57" t="s">
        <v>158</v>
      </c>
      <c r="D19" s="57" t="s">
        <v>50</v>
      </c>
      <c r="E19" s="58" t="s">
        <v>159</v>
      </c>
      <c r="F19" s="57"/>
      <c r="G19" s="71">
        <v>60000</v>
      </c>
      <c r="H19" s="57"/>
      <c r="I19" s="57" t="s">
        <v>255</v>
      </c>
      <c r="J19" s="57" t="s">
        <v>256</v>
      </c>
      <c r="K19" s="57" t="s">
        <v>257</v>
      </c>
      <c r="L19" s="57"/>
    </row>
    <row r="20" spans="1:15" s="8" customFormat="1" ht="33" x14ac:dyDescent="0.2">
      <c r="A20" s="61"/>
      <c r="B20" s="62" t="s">
        <v>59</v>
      </c>
      <c r="C20" s="57" t="s">
        <v>258</v>
      </c>
      <c r="D20" s="57"/>
      <c r="E20" s="57"/>
      <c r="F20" s="57"/>
      <c r="G20" s="57"/>
      <c r="H20" s="57"/>
      <c r="I20" s="57"/>
      <c r="J20" s="57"/>
      <c r="K20" s="57"/>
      <c r="L20" s="57"/>
    </row>
    <row r="21" spans="1:15" s="48" customFormat="1" ht="82.5" x14ac:dyDescent="0.2">
      <c r="A21" s="72" t="s">
        <v>46</v>
      </c>
      <c r="B21" s="62" t="s">
        <v>60</v>
      </c>
      <c r="C21" s="57" t="s">
        <v>259</v>
      </c>
      <c r="D21" s="57" t="s">
        <v>50</v>
      </c>
      <c r="E21" s="57" t="s">
        <v>260</v>
      </c>
      <c r="F21" s="57" t="s">
        <v>261</v>
      </c>
      <c r="G21" s="71"/>
      <c r="H21" s="57"/>
      <c r="I21" s="57" t="s">
        <v>160</v>
      </c>
      <c r="J21" s="57" t="s">
        <v>262</v>
      </c>
      <c r="K21" s="57" t="s">
        <v>263</v>
      </c>
      <c r="L21" s="57"/>
    </row>
    <row r="22" spans="1:15" ht="33" x14ac:dyDescent="0.2">
      <c r="A22" s="66"/>
      <c r="B22" s="62" t="s">
        <v>61</v>
      </c>
      <c r="C22" s="57" t="s">
        <v>258</v>
      </c>
      <c r="D22" s="57"/>
      <c r="E22" s="57"/>
      <c r="F22" s="57"/>
      <c r="G22" s="57"/>
      <c r="H22" s="57"/>
      <c r="I22" s="57"/>
      <c r="J22" s="57"/>
      <c r="K22" s="57"/>
      <c r="L22" s="57"/>
    </row>
    <row r="24" spans="1:15" x14ac:dyDescent="0.2">
      <c r="A24" s="6"/>
      <c r="B24" s="5"/>
    </row>
    <row r="25" spans="1:15" x14ac:dyDescent="0.2">
      <c r="A25" s="6"/>
      <c r="B25" s="5"/>
    </row>
    <row r="26" spans="1:15" x14ac:dyDescent="0.2">
      <c r="A26" s="6"/>
    </row>
    <row r="27" spans="1:15" x14ac:dyDescent="0.2">
      <c r="A27" s="6"/>
      <c r="B27" s="5"/>
    </row>
    <row r="28" spans="1:15" x14ac:dyDescent="0.2">
      <c r="B28" s="5"/>
    </row>
    <row r="29" spans="1:15" x14ac:dyDescent="0.2">
      <c r="B29" s="5"/>
    </row>
    <row r="30" spans="1:15" x14ac:dyDescent="0.2">
      <c r="B30" s="5"/>
    </row>
    <row r="31" spans="1:15" x14ac:dyDescent="0.2">
      <c r="B31" s="5"/>
    </row>
    <row r="32" spans="1:15" x14ac:dyDescent="0.2">
      <c r="B32" s="5"/>
    </row>
    <row r="33" spans="2:2" x14ac:dyDescent="0.2">
      <c r="B33" s="5"/>
    </row>
  </sheetData>
  <mergeCells count="15">
    <mergeCell ref="A16:B16"/>
    <mergeCell ref="A1:G1"/>
    <mergeCell ref="A2:G2"/>
    <mergeCell ref="A3:G3"/>
    <mergeCell ref="A4:G4"/>
    <mergeCell ref="A5:G5"/>
    <mergeCell ref="A13:G13"/>
    <mergeCell ref="A14:G14"/>
    <mergeCell ref="A12:G12"/>
    <mergeCell ref="A6:G6"/>
    <mergeCell ref="A7:G7"/>
    <mergeCell ref="A8:G8"/>
    <mergeCell ref="A10:G10"/>
    <mergeCell ref="A11:G11"/>
    <mergeCell ref="A9:G9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נתונים!$A$2:$A$6</xm:f>
          </x14:formula1>
          <xm:sqref>D19:D139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21"/>
  <sheetViews>
    <sheetView rightToLeft="1" topLeftCell="B12" workbookViewId="0">
      <selection activeCell="T14" sqref="T14"/>
    </sheetView>
  </sheetViews>
  <sheetFormatPr defaultColWidth="9" defaultRowHeight="14.25" x14ac:dyDescent="0.2"/>
  <cols>
    <col min="1" max="9" width="9" style="10"/>
    <col min="10" max="10" width="24.25" style="10" customWidth="1"/>
    <col min="11" max="16384" width="9" style="10"/>
  </cols>
  <sheetData>
    <row r="1" spans="3:20" customFormat="1" ht="25.5" x14ac:dyDescent="0.2">
      <c r="C1" s="11" t="s">
        <v>72</v>
      </c>
      <c r="D1" s="12" t="s">
        <v>73</v>
      </c>
      <c r="E1" s="12" t="s">
        <v>89</v>
      </c>
      <c r="F1" s="12" t="s">
        <v>90</v>
      </c>
      <c r="G1" s="12" t="s">
        <v>72</v>
      </c>
      <c r="H1" s="12" t="s">
        <v>74</v>
      </c>
      <c r="I1" s="12" t="s">
        <v>89</v>
      </c>
      <c r="J1" s="12" t="s">
        <v>90</v>
      </c>
      <c r="K1" s="12" t="s">
        <v>72</v>
      </c>
      <c r="L1" s="12" t="s">
        <v>75</v>
      </c>
      <c r="M1" s="12" t="s">
        <v>89</v>
      </c>
      <c r="N1" s="12" t="s">
        <v>90</v>
      </c>
      <c r="O1" s="12" t="s">
        <v>72</v>
      </c>
      <c r="P1" s="12" t="s">
        <v>76</v>
      </c>
      <c r="Q1" s="12" t="s">
        <v>89</v>
      </c>
      <c r="R1" s="12" t="s">
        <v>90</v>
      </c>
      <c r="S1" s="12" t="s">
        <v>77</v>
      </c>
    </row>
    <row r="2" spans="3:20" customFormat="1" ht="38.25" x14ac:dyDescent="0.2">
      <c r="C2" s="13" t="s">
        <v>78</v>
      </c>
      <c r="D2" s="14">
        <v>136378.22222222225</v>
      </c>
      <c r="E2" s="15">
        <f>5774.31+5199.08</f>
        <v>10973.39</v>
      </c>
      <c r="F2" s="15">
        <f>D2-E2</f>
        <v>125404.83222222225</v>
      </c>
      <c r="G2" s="16" t="s">
        <v>91</v>
      </c>
      <c r="H2" s="17">
        <v>6500</v>
      </c>
      <c r="I2" s="17"/>
      <c r="J2" s="17">
        <f>H2-I2</f>
        <v>6500</v>
      </c>
      <c r="K2" s="13" t="s">
        <v>80</v>
      </c>
      <c r="L2" s="14">
        <v>30000</v>
      </c>
      <c r="M2" s="54">
        <v>14976</v>
      </c>
      <c r="N2" s="14">
        <f>L2-M2</f>
        <v>15024</v>
      </c>
      <c r="O2" s="18" t="s">
        <v>81</v>
      </c>
      <c r="P2" s="14">
        <v>10000</v>
      </c>
      <c r="Q2" s="54">
        <v>5170.1948999999995</v>
      </c>
      <c r="R2" s="14">
        <f>P2-Q2</f>
        <v>4829.8051000000005</v>
      </c>
      <c r="S2" s="19"/>
    </row>
    <row r="3" spans="3:20" customFormat="1" ht="38.25" x14ac:dyDescent="0.2">
      <c r="C3" s="13" t="s">
        <v>106</v>
      </c>
      <c r="D3" s="20">
        <v>5000</v>
      </c>
      <c r="E3" s="54">
        <v>3276</v>
      </c>
      <c r="F3" s="15">
        <f t="shared" ref="F3:F20" si="0">D3-E3</f>
        <v>1724</v>
      </c>
      <c r="G3" s="21" t="s">
        <v>92</v>
      </c>
      <c r="H3" s="14">
        <v>6300</v>
      </c>
      <c r="I3" s="14"/>
      <c r="J3" s="17">
        <f t="shared" ref="J3:J19" si="1">H3-I3</f>
        <v>6300</v>
      </c>
      <c r="K3" s="13" t="s">
        <v>80</v>
      </c>
      <c r="L3" s="14">
        <v>30000</v>
      </c>
      <c r="M3" s="14"/>
      <c r="N3" s="14">
        <f t="shared" ref="N3:N20" si="2">L3-M3</f>
        <v>30000</v>
      </c>
      <c r="O3" s="18"/>
      <c r="P3" s="14"/>
      <c r="Q3" s="14"/>
      <c r="R3" s="14">
        <f t="shared" ref="R3:R20" si="3">P3-Q3</f>
        <v>0</v>
      </c>
      <c r="S3" s="19"/>
    </row>
    <row r="4" spans="3:20" customFormat="1" ht="25.5" x14ac:dyDescent="0.2">
      <c r="C4" s="13" t="s">
        <v>82</v>
      </c>
      <c r="D4" s="20">
        <v>130000</v>
      </c>
      <c r="E4" s="20"/>
      <c r="F4" s="15">
        <f t="shared" si="0"/>
        <v>130000</v>
      </c>
      <c r="G4" s="21" t="s">
        <v>93</v>
      </c>
      <c r="H4" s="14">
        <v>9600</v>
      </c>
      <c r="I4" s="54">
        <v>3018.2</v>
      </c>
      <c r="J4" s="17">
        <f t="shared" si="1"/>
        <v>6581.8</v>
      </c>
      <c r="K4" s="13"/>
      <c r="L4" s="14"/>
      <c r="M4" s="14"/>
      <c r="N4" s="14">
        <f t="shared" si="2"/>
        <v>0</v>
      </c>
      <c r="O4" s="18"/>
      <c r="P4" s="14"/>
      <c r="Q4" s="14"/>
      <c r="R4" s="14">
        <f t="shared" si="3"/>
        <v>0</v>
      </c>
      <c r="S4" s="19"/>
    </row>
    <row r="5" spans="3:20" customFormat="1" ht="25.5" x14ac:dyDescent="0.2">
      <c r="C5" s="13" t="s">
        <v>83</v>
      </c>
      <c r="D5" s="20">
        <v>25000</v>
      </c>
      <c r="E5" s="54">
        <v>3276</v>
      </c>
      <c r="F5" s="15">
        <f t="shared" si="0"/>
        <v>21724</v>
      </c>
      <c r="G5" s="21" t="s">
        <v>94</v>
      </c>
      <c r="H5" s="14">
        <v>13500</v>
      </c>
      <c r="I5" s="14"/>
      <c r="J5" s="17">
        <f t="shared" si="1"/>
        <v>13500</v>
      </c>
      <c r="K5" s="13"/>
      <c r="L5" s="14"/>
      <c r="M5" s="14"/>
      <c r="N5" s="14">
        <f t="shared" si="2"/>
        <v>0</v>
      </c>
      <c r="O5" s="18"/>
      <c r="P5" s="14"/>
      <c r="Q5" s="14"/>
      <c r="R5" s="14">
        <f t="shared" si="3"/>
        <v>0</v>
      </c>
      <c r="S5" s="19"/>
    </row>
    <row r="6" spans="3:20" customFormat="1" ht="38.25" x14ac:dyDescent="0.2">
      <c r="C6" s="22" t="s">
        <v>52</v>
      </c>
      <c r="D6" s="20">
        <v>100000</v>
      </c>
      <c r="E6" s="20"/>
      <c r="F6" s="15">
        <f t="shared" si="0"/>
        <v>100000</v>
      </c>
      <c r="G6" s="21" t="s">
        <v>95</v>
      </c>
      <c r="H6" s="14">
        <v>13500</v>
      </c>
      <c r="I6" s="14"/>
      <c r="J6" s="17">
        <f t="shared" si="1"/>
        <v>13500</v>
      </c>
      <c r="K6" s="13"/>
      <c r="L6" s="14"/>
      <c r="M6" s="14"/>
      <c r="N6" s="14">
        <f t="shared" si="2"/>
        <v>0</v>
      </c>
      <c r="O6" s="18"/>
      <c r="P6" s="14"/>
      <c r="Q6" s="14"/>
      <c r="R6" s="14">
        <f t="shared" si="3"/>
        <v>0</v>
      </c>
      <c r="S6" s="19"/>
    </row>
    <row r="7" spans="3:20" customFormat="1" ht="25.5" x14ac:dyDescent="0.2">
      <c r="C7" s="13"/>
      <c r="D7" s="14"/>
      <c r="E7" s="14"/>
      <c r="F7" s="15">
        <f t="shared" si="0"/>
        <v>0</v>
      </c>
      <c r="G7" s="21" t="s">
        <v>96</v>
      </c>
      <c r="H7" s="14">
        <v>12000</v>
      </c>
      <c r="I7" s="14"/>
      <c r="J7" s="17">
        <f t="shared" si="1"/>
        <v>12000</v>
      </c>
      <c r="K7" s="13"/>
      <c r="L7" s="14"/>
      <c r="M7" s="14"/>
      <c r="N7" s="14">
        <f t="shared" si="2"/>
        <v>0</v>
      </c>
      <c r="O7" s="18"/>
      <c r="P7" s="14"/>
      <c r="Q7" s="14"/>
      <c r="R7" s="14">
        <f t="shared" si="3"/>
        <v>0</v>
      </c>
      <c r="S7" s="19"/>
    </row>
    <row r="8" spans="3:20" customFormat="1" ht="25.5" x14ac:dyDescent="0.2">
      <c r="C8" s="13"/>
      <c r="D8" s="14"/>
      <c r="E8" s="14"/>
      <c r="F8" s="15">
        <f t="shared" si="0"/>
        <v>0</v>
      </c>
      <c r="G8" s="21" t="s">
        <v>97</v>
      </c>
      <c r="H8" s="14">
        <v>6000</v>
      </c>
      <c r="I8" s="14"/>
      <c r="J8" s="17">
        <f t="shared" si="1"/>
        <v>6000</v>
      </c>
      <c r="K8" s="13"/>
      <c r="L8" s="14"/>
      <c r="M8" s="14"/>
      <c r="N8" s="14">
        <f t="shared" si="2"/>
        <v>0</v>
      </c>
      <c r="O8" s="18"/>
      <c r="P8" s="14"/>
      <c r="Q8" s="14"/>
      <c r="R8" s="14">
        <f t="shared" si="3"/>
        <v>0</v>
      </c>
      <c r="S8" s="19"/>
    </row>
    <row r="9" spans="3:20" customFormat="1" ht="51" x14ac:dyDescent="0.2">
      <c r="C9" s="13"/>
      <c r="D9" s="14"/>
      <c r="E9" s="14"/>
      <c r="F9" s="15">
        <f t="shared" si="0"/>
        <v>0</v>
      </c>
      <c r="G9" s="21" t="s">
        <v>98</v>
      </c>
      <c r="H9" s="14">
        <v>6400</v>
      </c>
      <c r="I9" s="14"/>
      <c r="J9" s="17">
        <f t="shared" si="1"/>
        <v>6400</v>
      </c>
      <c r="K9" s="13"/>
      <c r="L9" s="14"/>
      <c r="M9" s="14"/>
      <c r="N9" s="14">
        <f t="shared" si="2"/>
        <v>0</v>
      </c>
      <c r="O9" s="18"/>
      <c r="P9" s="14"/>
      <c r="Q9" s="14"/>
      <c r="R9" s="14">
        <f t="shared" si="3"/>
        <v>0</v>
      </c>
      <c r="S9" s="19"/>
    </row>
    <row r="10" spans="3:20" customFormat="1" ht="25.5" x14ac:dyDescent="0.2">
      <c r="C10" s="13"/>
      <c r="D10" s="14"/>
      <c r="E10" s="14"/>
      <c r="F10" s="15">
        <f t="shared" si="0"/>
        <v>0</v>
      </c>
      <c r="G10" s="21" t="s">
        <v>99</v>
      </c>
      <c r="H10" s="14">
        <v>6000</v>
      </c>
      <c r="I10" s="14"/>
      <c r="J10" s="17">
        <f t="shared" si="1"/>
        <v>6000</v>
      </c>
      <c r="K10" s="13"/>
      <c r="L10" s="14"/>
      <c r="M10" s="14"/>
      <c r="N10" s="14">
        <f t="shared" si="2"/>
        <v>0</v>
      </c>
      <c r="O10" s="18"/>
      <c r="P10" s="14"/>
      <c r="Q10" s="14"/>
      <c r="R10" s="14">
        <f t="shared" si="3"/>
        <v>0</v>
      </c>
      <c r="S10" s="19"/>
    </row>
    <row r="11" spans="3:20" customFormat="1" x14ac:dyDescent="0.2">
      <c r="C11" s="13"/>
      <c r="D11" s="14"/>
      <c r="E11" s="14"/>
      <c r="F11" s="15">
        <f t="shared" si="0"/>
        <v>0</v>
      </c>
      <c r="G11" s="21" t="s">
        <v>100</v>
      </c>
      <c r="H11" s="14">
        <v>1800</v>
      </c>
      <c r="I11" s="54">
        <v>1800</v>
      </c>
      <c r="J11" s="17">
        <f t="shared" si="1"/>
        <v>0</v>
      </c>
      <c r="K11" s="13"/>
      <c r="L11" s="14"/>
      <c r="M11" s="14"/>
      <c r="N11" s="14">
        <f t="shared" si="2"/>
        <v>0</v>
      </c>
      <c r="O11" s="18"/>
      <c r="P11" s="14"/>
      <c r="Q11" s="14"/>
      <c r="R11" s="14">
        <f t="shared" si="3"/>
        <v>0</v>
      </c>
      <c r="S11" s="19"/>
    </row>
    <row r="12" spans="3:20" customFormat="1" ht="38.25" x14ac:dyDescent="0.2">
      <c r="C12" s="13"/>
      <c r="D12" s="14"/>
      <c r="E12" s="14"/>
      <c r="F12" s="15">
        <f t="shared" si="0"/>
        <v>0</v>
      </c>
      <c r="G12" s="21" t="s">
        <v>101</v>
      </c>
      <c r="H12" s="14">
        <v>1700</v>
      </c>
      <c r="I12" s="14"/>
      <c r="J12" s="17">
        <f t="shared" si="1"/>
        <v>1700</v>
      </c>
      <c r="K12" s="13"/>
      <c r="L12" s="14"/>
      <c r="M12" s="14"/>
      <c r="N12" s="14">
        <f t="shared" si="2"/>
        <v>0</v>
      </c>
      <c r="O12" s="18"/>
      <c r="P12" s="14"/>
      <c r="Q12" s="14"/>
      <c r="R12" s="14">
        <f t="shared" si="3"/>
        <v>0</v>
      </c>
      <c r="S12" s="19"/>
    </row>
    <row r="13" spans="3:20" customFormat="1" ht="38.25" x14ac:dyDescent="0.2">
      <c r="C13" s="13"/>
      <c r="D13" s="14"/>
      <c r="E13" s="14"/>
      <c r="F13" s="15">
        <f t="shared" si="0"/>
        <v>0</v>
      </c>
      <c r="G13" s="21" t="s">
        <v>102</v>
      </c>
      <c r="H13" s="14">
        <v>2000</v>
      </c>
      <c r="I13" s="14"/>
      <c r="J13" s="17">
        <f t="shared" si="1"/>
        <v>2000</v>
      </c>
      <c r="K13" s="13"/>
      <c r="L13" s="14"/>
      <c r="M13" s="14"/>
      <c r="N13" s="14">
        <f t="shared" si="2"/>
        <v>0</v>
      </c>
      <c r="O13" s="18"/>
      <c r="P13" s="14"/>
      <c r="Q13" s="14"/>
      <c r="R13" s="14">
        <f t="shared" si="3"/>
        <v>0</v>
      </c>
      <c r="S13" s="19"/>
    </row>
    <row r="14" spans="3:20" customFormat="1" ht="63.75" x14ac:dyDescent="0.2">
      <c r="C14" s="13"/>
      <c r="D14" s="14"/>
      <c r="E14" s="14"/>
      <c r="F14" s="15">
        <f t="shared" si="0"/>
        <v>0</v>
      </c>
      <c r="G14" s="21" t="s">
        <v>103</v>
      </c>
      <c r="H14" s="14">
        <v>7000</v>
      </c>
      <c r="I14" s="14"/>
      <c r="J14" s="17">
        <f t="shared" si="1"/>
        <v>7000</v>
      </c>
      <c r="K14" s="13"/>
      <c r="L14" s="14"/>
      <c r="M14" s="14"/>
      <c r="N14" s="14">
        <f t="shared" si="2"/>
        <v>0</v>
      </c>
      <c r="O14" s="18"/>
      <c r="P14" s="14"/>
      <c r="Q14" s="14"/>
      <c r="R14" s="14">
        <f t="shared" si="3"/>
        <v>0</v>
      </c>
      <c r="S14" s="19"/>
      <c r="T14" s="88"/>
    </row>
    <row r="15" spans="3:20" customFormat="1" x14ac:dyDescent="0.2">
      <c r="C15" s="13"/>
      <c r="D15" s="14"/>
      <c r="E15" s="14"/>
      <c r="F15" s="15">
        <f t="shared" si="0"/>
        <v>0</v>
      </c>
      <c r="G15" s="21" t="s">
        <v>104</v>
      </c>
      <c r="H15" s="14">
        <v>2700</v>
      </c>
      <c r="I15" s="14"/>
      <c r="J15" s="17">
        <f t="shared" si="1"/>
        <v>2700</v>
      </c>
      <c r="K15" s="13"/>
      <c r="L15" s="14"/>
      <c r="M15" s="14"/>
      <c r="N15" s="14">
        <f t="shared" si="2"/>
        <v>0</v>
      </c>
      <c r="O15" s="18"/>
      <c r="P15" s="14"/>
      <c r="Q15" s="14"/>
      <c r="R15" s="14">
        <f t="shared" si="3"/>
        <v>0</v>
      </c>
      <c r="S15" s="19"/>
    </row>
    <row r="16" spans="3:20" customFormat="1" ht="38.25" x14ac:dyDescent="0.2">
      <c r="C16" s="13"/>
      <c r="D16" s="14"/>
      <c r="E16" s="14"/>
      <c r="F16" s="15">
        <f t="shared" si="0"/>
        <v>0</v>
      </c>
      <c r="G16" s="21" t="s">
        <v>109</v>
      </c>
      <c r="H16" s="14">
        <v>5000</v>
      </c>
      <c r="I16" s="14"/>
      <c r="J16" s="17">
        <f t="shared" si="1"/>
        <v>5000</v>
      </c>
      <c r="K16" s="13"/>
      <c r="L16" s="14"/>
      <c r="M16" s="14"/>
      <c r="N16" s="14">
        <f t="shared" si="2"/>
        <v>0</v>
      </c>
      <c r="O16" s="18"/>
      <c r="P16" s="14"/>
      <c r="Q16" s="14"/>
      <c r="R16" s="14">
        <f t="shared" si="3"/>
        <v>0</v>
      </c>
      <c r="S16" s="19"/>
    </row>
    <row r="17" spans="3:19" customFormat="1" ht="25.5" x14ac:dyDescent="0.2">
      <c r="C17" s="13"/>
      <c r="D17" s="20"/>
      <c r="E17" s="20"/>
      <c r="F17" s="15">
        <f t="shared" si="0"/>
        <v>0</v>
      </c>
      <c r="G17" s="21" t="s">
        <v>79</v>
      </c>
      <c r="H17" s="14">
        <v>119000</v>
      </c>
      <c r="I17" s="54">
        <v>59035.199999999997</v>
      </c>
      <c r="J17" s="17">
        <f t="shared" si="1"/>
        <v>59964.800000000003</v>
      </c>
      <c r="L17" s="14"/>
      <c r="M17" s="14"/>
      <c r="N17" s="14">
        <f t="shared" si="2"/>
        <v>0</v>
      </c>
      <c r="O17" s="23"/>
      <c r="P17" s="23"/>
      <c r="Q17" s="23"/>
      <c r="R17" s="14">
        <f t="shared" si="3"/>
        <v>0</v>
      </c>
      <c r="S17" s="19"/>
    </row>
    <row r="18" spans="3:19" customFormat="1" x14ac:dyDescent="0.2">
      <c r="C18" s="18" t="s">
        <v>77</v>
      </c>
      <c r="D18" s="20">
        <f>SUM(D2:D17)</f>
        <v>396378.22222222225</v>
      </c>
      <c r="E18" s="20"/>
      <c r="F18" s="15">
        <f t="shared" si="0"/>
        <v>396378.22222222225</v>
      </c>
      <c r="G18" s="20"/>
      <c r="H18" s="20">
        <f>SUM(H2:H17)</f>
        <v>219000</v>
      </c>
      <c r="I18" s="20"/>
      <c r="J18" s="17">
        <f t="shared" si="1"/>
        <v>219000</v>
      </c>
      <c r="K18" s="20"/>
      <c r="L18" s="24">
        <f>SUM(L2:L17)</f>
        <v>60000</v>
      </c>
      <c r="M18" s="54"/>
      <c r="N18" s="14">
        <f t="shared" si="2"/>
        <v>60000</v>
      </c>
      <c r="O18" s="20"/>
      <c r="P18" s="20">
        <f>SUM(P2:P17)</f>
        <v>10000</v>
      </c>
      <c r="Q18" s="54"/>
      <c r="R18" s="14">
        <f t="shared" si="3"/>
        <v>10000</v>
      </c>
      <c r="S18" s="25">
        <f>+P18+L18+H18+D18</f>
        <v>685378.22222222225</v>
      </c>
    </row>
    <row r="19" spans="3:19" customFormat="1" x14ac:dyDescent="0.2">
      <c r="C19" s="18" t="s">
        <v>105</v>
      </c>
      <c r="D19" s="26">
        <v>72.457878533517942</v>
      </c>
      <c r="E19" s="26"/>
      <c r="F19" s="15">
        <f t="shared" si="0"/>
        <v>72.457878533517942</v>
      </c>
      <c r="G19" s="26"/>
      <c r="H19" s="26">
        <v>731.34226353198756</v>
      </c>
      <c r="I19" s="26"/>
      <c r="J19" s="17">
        <f t="shared" si="1"/>
        <v>731.34226353198756</v>
      </c>
      <c r="K19" s="26"/>
      <c r="L19" s="20">
        <v>0</v>
      </c>
      <c r="M19" s="20"/>
      <c r="N19" s="14">
        <f t="shared" si="2"/>
        <v>0</v>
      </c>
      <c r="O19" s="26"/>
      <c r="P19" s="26">
        <v>0</v>
      </c>
      <c r="Q19" s="26"/>
      <c r="R19" s="14">
        <f t="shared" si="3"/>
        <v>0</v>
      </c>
      <c r="S19" s="25">
        <f>+P19+L19+H19+D19</f>
        <v>803.8001420655055</v>
      </c>
    </row>
    <row r="20" spans="3:19" customFormat="1" x14ac:dyDescent="0.2">
      <c r="C20" s="27" t="s">
        <v>84</v>
      </c>
      <c r="D20" s="28">
        <f>SUM(D18:D19)</f>
        <v>396450.68010075577</v>
      </c>
      <c r="E20" s="20">
        <f>SUM(E2:E19)</f>
        <v>17525.39</v>
      </c>
      <c r="F20" s="29">
        <f t="shared" si="0"/>
        <v>378925.29010075575</v>
      </c>
      <c r="G20" s="27"/>
      <c r="H20" s="30">
        <f>SUM(H18:H19)</f>
        <v>219731.34226353199</v>
      </c>
      <c r="I20" s="20">
        <f>SUM(I6:I19)</f>
        <v>60835.199999999997</v>
      </c>
      <c r="J20" s="31">
        <f>H20-I20</f>
        <v>158896.14226353198</v>
      </c>
      <c r="K20" s="27"/>
      <c r="L20" s="32">
        <f>SUM(L18:L19)</f>
        <v>60000</v>
      </c>
      <c r="M20" s="54">
        <v>14976</v>
      </c>
      <c r="N20" s="33">
        <f t="shared" si="2"/>
        <v>45024</v>
      </c>
      <c r="O20" s="27"/>
      <c r="P20" s="32">
        <f>SUM(P18:P19)</f>
        <v>10000</v>
      </c>
      <c r="Q20" s="54">
        <v>5170.1949000000004</v>
      </c>
      <c r="R20" s="14">
        <f t="shared" si="3"/>
        <v>4829.8050999999996</v>
      </c>
      <c r="S20" s="28">
        <f>SUM(S18:S19)</f>
        <v>686182.02236428775</v>
      </c>
    </row>
    <row r="21" spans="3:19" customFormat="1" ht="15" x14ac:dyDescent="0.25">
      <c r="C21" s="34" t="s">
        <v>90</v>
      </c>
      <c r="S21" s="35">
        <f>+F20+J20+R20+N20</f>
        <v>587675.23746428778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rightToLeft="1" workbookViewId="0">
      <selection activeCell="A3" sqref="A3:A6"/>
    </sheetView>
  </sheetViews>
  <sheetFormatPr defaultRowHeight="14.25" x14ac:dyDescent="0.2"/>
  <cols>
    <col min="1" max="1" width="12.125" customWidth="1"/>
  </cols>
  <sheetData>
    <row r="1" spans="1:10" ht="63.75" x14ac:dyDescent="0.2">
      <c r="A1" s="83" t="s">
        <v>291</v>
      </c>
      <c r="B1" s="83" t="s">
        <v>292</v>
      </c>
      <c r="C1" s="83" t="s">
        <v>293</v>
      </c>
      <c r="D1" s="83" t="s">
        <v>294</v>
      </c>
      <c r="E1" s="83" t="s">
        <v>295</v>
      </c>
      <c r="F1" s="83" t="s">
        <v>296</v>
      </c>
      <c r="G1" s="83" t="s">
        <v>297</v>
      </c>
      <c r="H1" s="83" t="s">
        <v>298</v>
      </c>
      <c r="I1" s="83" t="s">
        <v>299</v>
      </c>
      <c r="J1" s="83" t="s">
        <v>300</v>
      </c>
    </row>
    <row r="2" spans="1:10" x14ac:dyDescent="0.2">
      <c r="A2" s="84" t="s">
        <v>301</v>
      </c>
      <c r="B2" s="85"/>
      <c r="C2" s="86">
        <v>220</v>
      </c>
      <c r="D2" s="85"/>
      <c r="E2" s="86">
        <v>634</v>
      </c>
      <c r="F2" s="85"/>
      <c r="G2" s="86">
        <v>27</v>
      </c>
      <c r="H2" s="86">
        <v>3</v>
      </c>
      <c r="I2" s="86">
        <v>38</v>
      </c>
      <c r="J2" s="86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8F158D1F7A25E46BD0921279E5DAFCE" ma:contentTypeVersion="10" ma:contentTypeDescription="צור מסמך חדש." ma:contentTypeScope="" ma:versionID="8ab9fa4e547d01da6080dc916f4594c6">
  <xsd:schema xmlns:xsd="http://www.w3.org/2001/XMLSchema" xmlns:xs="http://www.w3.org/2001/XMLSchema" xmlns:p="http://schemas.microsoft.com/office/2006/metadata/properties" xmlns:ns3="18972e02-aacb-48eb-940f-4552ce181d09" xmlns:ns4="ec432123-da0d-440b-9250-5e5fc44f50f2" targetNamespace="http://schemas.microsoft.com/office/2006/metadata/properties" ma:root="true" ma:fieldsID="73c5829043f56d4407b419e38c976fc4" ns3:_="" ns4:_="">
    <xsd:import namespace="18972e02-aacb-48eb-940f-4552ce181d09"/>
    <xsd:import namespace="ec432123-da0d-440b-9250-5e5fc44f50f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72e02-aacb-48eb-940f-4552ce181d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משותף עם פרטים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של רמז לשיתוף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32123-da0d-440b-9250-5e5fc44f5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D72462-42D5-42BC-AF03-96E9BB4BB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72e02-aacb-48eb-940f-4552ce181d09"/>
    <ds:schemaRef ds:uri="ec432123-da0d-440b-9250-5e5fc44f5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B694A2-16A1-4817-9677-831EB912C4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2B81E7-5D56-42BF-A371-56998E1720E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18972e02-aacb-48eb-940f-4552ce181d09"/>
    <ds:schemaRef ds:uri="ec432123-da0d-440b-9250-5e5fc44f50f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רשות</vt:lpstr>
      <vt:lpstr>מסגרות</vt:lpstr>
      <vt:lpstr>הורים </vt:lpstr>
      <vt:lpstr>אנשי מקצוע</vt:lpstr>
      <vt:lpstr>תקציב מאושר </vt:lpstr>
      <vt:lpstr>נתונים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 Feuchtwanger</dc:creator>
  <cp:lastModifiedBy>Rotem Azar Eliyahu</cp:lastModifiedBy>
  <dcterms:created xsi:type="dcterms:W3CDTF">2019-07-31T14:03:17Z</dcterms:created>
  <dcterms:modified xsi:type="dcterms:W3CDTF">2019-09-29T04:30:45Z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0x010100A8F158D1F7A25E46BD0921279E5DAFCE</vt:lpwstr>
  </property>
</Properties>
</file>