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ogay\Documents\מיזם הינקות\תוכניות עבודה\ערד\"/>
    </mc:Choice>
  </mc:AlternateContent>
  <bookViews>
    <workbookView xWindow="0" yWindow="0" windowWidth="20490" windowHeight="7080" activeTab="1"/>
  </bookViews>
  <sheets>
    <sheet name="רשות" sheetId="1" r:id="rId1"/>
    <sheet name="מסגרות" sheetId="2" r:id="rId2"/>
    <sheet name="הורים" sheetId="3" r:id="rId3"/>
    <sheet name="אנשי מקצוע" sheetId="4" r:id="rId4"/>
    <sheet name="תקציב מאושר" sheetId="8" r:id="rId5"/>
    <sheet name="נתונים" sheetId="5"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7" i="8" l="1"/>
  <c r="H8" i="8"/>
  <c r="F8" i="8"/>
  <c r="D8" i="8"/>
  <c r="P8" i="8"/>
  <c r="P4" i="8"/>
  <c r="P3" i="8"/>
  <c r="H19" i="3"/>
  <c r="H19" i="2"/>
  <c r="H25" i="1"/>
  <c r="N8" i="8"/>
  <c r="J8" i="8"/>
  <c r="L8" i="8" s="1"/>
  <c r="B8" i="8"/>
  <c r="P7" i="8"/>
  <c r="L7" i="8"/>
  <c r="H7" i="8"/>
  <c r="D7" i="8"/>
  <c r="P6" i="8"/>
  <c r="L6" i="8"/>
  <c r="H6" i="8"/>
  <c r="D6" i="8"/>
  <c r="P5" i="8"/>
  <c r="L5" i="8"/>
  <c r="H5" i="8"/>
  <c r="D5" i="8"/>
  <c r="L4" i="8"/>
  <c r="H4" i="8"/>
  <c r="D4" i="8"/>
  <c r="L3" i="8"/>
  <c r="H3" i="8"/>
  <c r="D3" i="8"/>
  <c r="Q9" i="8" l="1"/>
  <c r="Q8" i="8"/>
  <c r="I17" i="4"/>
  <c r="H17" i="4"/>
  <c r="G17" i="4"/>
  <c r="H17" i="3"/>
  <c r="G17" i="3"/>
  <c r="H17" i="2"/>
  <c r="G17" i="2"/>
  <c r="H18" i="1"/>
  <c r="G18" i="1"/>
</calcChain>
</file>

<file path=xl/comments1.xml><?xml version="1.0" encoding="utf-8"?>
<comments xmlns="http://schemas.openxmlformats.org/spreadsheetml/2006/main">
  <authors>
    <author>Ruti Feuchtwanger</author>
  </authors>
  <commentList>
    <comment ref="E19" authorId="0" shapeId="0">
      <text>
        <r>
          <rPr>
            <b/>
            <sz val="9"/>
            <color indexed="81"/>
            <rFont val="Tahoma"/>
            <family val="2"/>
          </rPr>
          <t>Ruti Feuchtwanger:</t>
        </r>
        <r>
          <rPr>
            <sz val="9"/>
            <color indexed="81"/>
            <rFont val="Tahoma"/>
            <family val="2"/>
          </rPr>
          <t xml:space="preserve">
למשל:
תאריך יעד
מספר מפגשים
מספר משתתפים</t>
        </r>
      </text>
    </comment>
    <comment ref="I19" authorId="0" shapeId="0">
      <text>
        <r>
          <rPr>
            <b/>
            <sz val="9"/>
            <color indexed="81"/>
            <rFont val="Tahoma"/>
            <family val="2"/>
          </rPr>
          <t>Ruti Feuchtwanger:</t>
        </r>
        <r>
          <rPr>
            <sz val="9"/>
            <color indexed="81"/>
            <rFont val="Tahoma"/>
            <family val="2"/>
          </rPr>
          <t xml:space="preserve">
למשל:
פער תכנון מול ביצוע
שינוי מהותי בפעולה</t>
        </r>
      </text>
    </comment>
  </commentList>
</comments>
</file>

<file path=xl/comments2.xml><?xml version="1.0" encoding="utf-8"?>
<comments xmlns="http://schemas.openxmlformats.org/spreadsheetml/2006/main">
  <authors>
    <author>Ruti Feuchtwanger</author>
  </authors>
  <commentList>
    <comment ref="E18" authorId="0" shapeId="0">
      <text>
        <r>
          <rPr>
            <b/>
            <sz val="9"/>
            <color indexed="81"/>
            <rFont val="Tahoma"/>
            <family val="2"/>
          </rPr>
          <t>Ruti Feuchtwanger:</t>
        </r>
        <r>
          <rPr>
            <sz val="9"/>
            <color indexed="81"/>
            <rFont val="Tahoma"/>
            <family val="2"/>
          </rPr>
          <t xml:space="preserve">
למשל:
תאריך יעד
מספר מפגשים
מספר משתתפים</t>
        </r>
      </text>
    </comment>
    <comment ref="I18" authorId="0" shapeId="0">
      <text>
        <r>
          <rPr>
            <b/>
            <sz val="9"/>
            <color indexed="81"/>
            <rFont val="Tahoma"/>
            <family val="2"/>
          </rPr>
          <t>Ruti Feuchtwanger:</t>
        </r>
        <r>
          <rPr>
            <sz val="9"/>
            <color indexed="81"/>
            <rFont val="Tahoma"/>
            <family val="2"/>
          </rPr>
          <t xml:space="preserve">
למשל:
פער תכנון מול ביצוע
שינוי מהותי בפעולה</t>
        </r>
      </text>
    </comment>
  </commentList>
</comments>
</file>

<file path=xl/comments3.xml><?xml version="1.0" encoding="utf-8"?>
<comments xmlns="http://schemas.openxmlformats.org/spreadsheetml/2006/main">
  <authors>
    <author>Ruti Feuchtwanger</author>
  </authors>
  <commentList>
    <comment ref="E18" authorId="0" shapeId="0">
      <text>
        <r>
          <rPr>
            <b/>
            <sz val="9"/>
            <color indexed="81"/>
            <rFont val="Tahoma"/>
            <family val="2"/>
          </rPr>
          <t>Ruti Feuchtwanger:</t>
        </r>
        <r>
          <rPr>
            <sz val="9"/>
            <color indexed="81"/>
            <rFont val="Tahoma"/>
            <family val="2"/>
          </rPr>
          <t xml:space="preserve">
למשל:
תאריך יעד
מספר מפגשים
מספר משתתפים</t>
        </r>
      </text>
    </comment>
    <comment ref="I18" authorId="0" shapeId="0">
      <text>
        <r>
          <rPr>
            <b/>
            <sz val="9"/>
            <color indexed="81"/>
            <rFont val="Tahoma"/>
            <family val="2"/>
          </rPr>
          <t>Ruti Feuchtwanger:</t>
        </r>
        <r>
          <rPr>
            <sz val="9"/>
            <color indexed="81"/>
            <rFont val="Tahoma"/>
            <family val="2"/>
          </rPr>
          <t xml:space="preserve">
למשל:
פער תכנון מול ביצוע
שינוי מהותי בפעולה</t>
        </r>
      </text>
    </comment>
  </commentList>
</comments>
</file>

<file path=xl/comments4.xml><?xml version="1.0" encoding="utf-8"?>
<comments xmlns="http://schemas.openxmlformats.org/spreadsheetml/2006/main">
  <authors>
    <author>Ruti Feuchtwanger</author>
  </authors>
  <commentList>
    <comment ref="E18" authorId="0" shapeId="0">
      <text>
        <r>
          <rPr>
            <b/>
            <sz val="9"/>
            <color indexed="81"/>
            <rFont val="Tahoma"/>
            <family val="2"/>
          </rPr>
          <t>Ruti Feuchtwanger:</t>
        </r>
        <r>
          <rPr>
            <sz val="9"/>
            <color indexed="81"/>
            <rFont val="Tahoma"/>
            <family val="2"/>
          </rPr>
          <t xml:space="preserve">
למשל:
תאריך יעד
מספר מפגשים
מספר משתתפים</t>
        </r>
      </text>
    </comment>
    <comment ref="I18" authorId="0" shapeId="0">
      <text>
        <r>
          <rPr>
            <b/>
            <sz val="9"/>
            <color indexed="81"/>
            <rFont val="Tahoma"/>
            <family val="2"/>
          </rPr>
          <t>Ruti Feuchtwanger:</t>
        </r>
        <r>
          <rPr>
            <sz val="9"/>
            <color indexed="81"/>
            <rFont val="Tahoma"/>
            <family val="2"/>
          </rPr>
          <t xml:space="preserve">
למשל:
פער תכנון מול ביצוע
שינוי מהותי בפעולה</t>
        </r>
      </text>
    </comment>
  </commentList>
</comments>
</file>

<file path=xl/sharedStrings.xml><?xml version="1.0" encoding="utf-8"?>
<sst xmlns="http://schemas.openxmlformats.org/spreadsheetml/2006/main" count="384" uniqueCount="264">
  <si>
    <t>צייני 3 הזדמנויות/זרזים עיקריים בזירה: (גורמים חשובים, תשתיות, תקציבים, שיקולים פוליטיים)</t>
  </si>
  <si>
    <t>צייני 3 אתגרים/פערים עיקריים בזירה: (גורמים חשובים, תשתיות, תקציבים, שיקולים פוליטיים)</t>
  </si>
  <si>
    <t>פעולות</t>
  </si>
  <si>
    <t>סטטוס ביצוע</t>
  </si>
  <si>
    <t>הושלם</t>
  </si>
  <si>
    <t>בהמתנה</t>
  </si>
  <si>
    <t>בתכנון</t>
  </si>
  <si>
    <t>הסברים</t>
  </si>
  <si>
    <t>אתגרים</t>
  </si>
  <si>
    <t>הזדמנויות</t>
  </si>
  <si>
    <t>יצירת מנגנוני עירוב הורים בקבלת החלטות</t>
  </si>
  <si>
    <t>הכשרות למנהלות הגיל הרך הרשותיות</t>
  </si>
  <si>
    <t>קיום מפגשים קבועים של ועדת הגיל הרך</t>
  </si>
  <si>
    <t>מיפוי כלל המענים לגיל הרך ביישוב</t>
  </si>
  <si>
    <t>אמצעי לריכוז והנגשת מידע עבור הורים ונשות/אנשי מקצוע</t>
  </si>
  <si>
    <t>יצירה ותחזוק מנגנוני תקשורת בין הרשות לארגונים</t>
  </si>
  <si>
    <t>פגישות שוטפות בין המנהלת הרשותית לבין המפקחת היישובית ומנהלת התחום מטעם האגף במחוז</t>
  </si>
  <si>
    <t>הפצת ערכת רישוי למסגרות הפרטיות</t>
  </si>
  <si>
    <t>מקור סיוע למייצגות המסגרות הפרטיות בנושא תהליך הרישוי</t>
  </si>
  <si>
    <t>יעדי תוצאה</t>
  </si>
  <si>
    <t>חיזוק איכות המסגרות המפוקחות בהיבטים מבניים ותהליכיים</t>
  </si>
  <si>
    <t>שיפור שלומות, מוטיבציה ותחושת ערך של צוותי חינוך-טיפול</t>
  </si>
  <si>
    <t>חיזוק הקשרים מעון-רשות, מעון-הורים ומעון-מעון</t>
  </si>
  <si>
    <t>חיבור מנהלות  מסגרות פרטיות לרשות</t>
  </si>
  <si>
    <t>הכשרות במעונות ובמשפחתונים</t>
  </si>
  <si>
    <t>יישום תכנית העבודה הנוגעת לסביבה חינוכית ותנאי העבודה של צוותי המעונות</t>
  </si>
  <si>
    <t>גיוס כוח אדם בהתאם לסטנדרטים לפי תכנית העבודה היישובית</t>
  </si>
  <si>
    <t>הדרכות פרטניות למטפלות</t>
  </si>
  <si>
    <t>ימי עיון, העשרה והשתלמויות לפי תכניות העבודה היישוביות</t>
  </si>
  <si>
    <t>פורום מנהלות מעון</t>
  </si>
  <si>
    <t>קיום מנגנוני תקשורת מוסדרים בין הורים לצוותי המעונות</t>
  </si>
  <si>
    <t>מיפוי מסגרות פרטיות ברשות</t>
  </si>
  <si>
    <t>פורום מסגרות פרטיות</t>
  </si>
  <si>
    <t>ההורים מזהים את מערך השירותים הרשותי ככתובת מקצועית רלוונטית לכל מנעד הצרכים שלהם ושל ילדיהם בגיל הינקות</t>
  </si>
  <si>
    <t>שביעות רצון מרמת השירותים והמענים, מזמינותם ומיחס נותני השירותים</t>
  </si>
  <si>
    <t>שיפור יכולת ההתמודדות עם אתגרי ההורות בשנים הראשונות</t>
  </si>
  <si>
    <t xml:space="preserve">אמצעי לריכוז והנגשת מידע להורים בנושא שירותים ומענים להם ולילדיהם </t>
  </si>
  <si>
    <t>קיום מנגנונים וערוצי תקשורת בין מומחית גיל הינקות לבין כלל נשות/אנשי המקצוע והמסגרות</t>
  </si>
  <si>
    <t>הכשרה בין-מקצועית</t>
  </si>
  <si>
    <t>הכשרות בין-מקצועיות בהתאם ל"הורים במרכז"</t>
  </si>
  <si>
    <t>פיתוח והתאמה של מענים ושירותים</t>
  </si>
  <si>
    <t>פיתוח והנגשה של מענים ושירותים רלוונטיים</t>
  </si>
  <si>
    <t>שילוב ממוקד של תכנים העוסקים בגורמי סיכון (בטיחות, בריאות) ובחשיבות אינטראקציות בתכניות העבודה הכלליות בזירת ההורים</t>
  </si>
  <si>
    <t>הפצה והנגשה של מדריך "הורים במרכז" להורים</t>
  </si>
  <si>
    <t xml:space="preserve">הגברת יכולת הזיהוי של ילדים המתקשים בתפקודם ושיפור יכולת ההתמודדות עם קשיים </t>
  </si>
  <si>
    <t>הטמעת גישה מכבדת כלפי הורים מקבלי שירות, הרואה בהם שותפים לתהליכי הטיפול</t>
  </si>
  <si>
    <t>ביסוס היכרות וקשר בין אנשי המקצוע</t>
  </si>
  <si>
    <r>
      <t>צייני 2 הישגים בולטים, ו</t>
    </r>
    <r>
      <rPr>
        <b/>
        <sz val="11"/>
        <color theme="1"/>
        <rFont val="Segoe UI Light"/>
        <family val="2"/>
      </rPr>
      <t>מה איפשר אותם:</t>
    </r>
  </si>
  <si>
    <r>
      <t>הצביעי על 2 צעדים מרכזיים לקידום הזירה בטווח הקרוב, ו</t>
    </r>
    <r>
      <rPr>
        <b/>
        <sz val="11"/>
        <color theme="1"/>
        <rFont val="Segoe UI Light"/>
        <family val="2"/>
      </rPr>
      <t>איך ניתן להשיגם</t>
    </r>
    <r>
      <rPr>
        <sz val="11"/>
        <color theme="1"/>
        <rFont val="Segoe UI Light"/>
        <family val="2"/>
      </rPr>
      <t>:</t>
    </r>
  </si>
  <si>
    <t>הטמעת תפיסה, שפה ותורת עבודה הקושרת בין הורים, מחנכות-מטפלות ונשות מקצוע</t>
  </si>
  <si>
    <t>בתהליך</t>
  </si>
  <si>
    <t>הערות</t>
  </si>
  <si>
    <t>התאמת סביבה חינוכית</t>
  </si>
  <si>
    <t>מסגרות תחילה - הכשרת מדריכות</t>
  </si>
  <si>
    <t>תקציב מאושר</t>
  </si>
  <si>
    <t>ביצוע תקציבי</t>
  </si>
  <si>
    <t>תקציב זירה</t>
  </si>
  <si>
    <t>גיוס מומחית ינקות</t>
  </si>
  <si>
    <t>הכשרות לאנשי/נשות מקצוע בנושא חסמים משמעותיים להתפתחות מיטבית ובנושא רצף הטיפול וחלוקת סמכויות</t>
  </si>
  <si>
    <t>הפצת מדריך "הורים במרכז" לאנשי המקצוע</t>
  </si>
  <si>
    <t>הכשרות בין-מקצועיות לאנשי/נשות המקצוע</t>
  </si>
  <si>
    <t>הפצת מדריך "הורים במרכז" לאנשי/נשות המקצוע</t>
  </si>
  <si>
    <t>הגדלת התמיכה הרשותית בכלל המסגרות לגיל הינקות ביישוב</t>
  </si>
  <si>
    <t>חיזוק מערך השירותים והמענים ודיוקם בהתאם לצורך היישובי</t>
  </si>
  <si>
    <t>פרסום ושיווק</t>
  </si>
  <si>
    <t>רישוי מסגרות פרטיות</t>
  </si>
  <si>
    <t>מודל לוגי - זירת הרשות</t>
  </si>
  <si>
    <t>מומחית ינקות</t>
  </si>
  <si>
    <t>אתגרים לעתיד</t>
  </si>
  <si>
    <t>הזדמנויות לעתיד</t>
  </si>
  <si>
    <t>תא אפור - תפוקה שאיננה מופיעה במודל הלוגי</t>
  </si>
  <si>
    <t>זירה/ מענה</t>
  </si>
  <si>
    <t>מסגרות</t>
  </si>
  <si>
    <t>הורים</t>
  </si>
  <si>
    <t>אנשי מקצוע</t>
  </si>
  <si>
    <t>הובלה יישובית</t>
  </si>
  <si>
    <t>סה"כ</t>
  </si>
  <si>
    <t>מסגרות תחילה</t>
  </si>
  <si>
    <t>מומחה ינקות</t>
  </si>
  <si>
    <t>סדנאות בין דיסיפלינריות</t>
  </si>
  <si>
    <t>פירסומים</t>
  </si>
  <si>
    <t>תוספת תקינה</t>
  </si>
  <si>
    <t>תקציב</t>
  </si>
  <si>
    <t>תפוקות</t>
  </si>
  <si>
    <t>מבנה ארגוני - הגדרה והסכמה</t>
  </si>
  <si>
    <t>מדד תפוקה מתוכנן</t>
  </si>
  <si>
    <t>מדד תפוקה בפועל</t>
  </si>
  <si>
    <t>ביצוע בפועל</t>
  </si>
  <si>
    <t>יתרה</t>
  </si>
  <si>
    <t xml:space="preserve"> מסגרות תחילה - יום חשיפה למנהלות</t>
  </si>
  <si>
    <t>קיום יום היערכות למעונות</t>
  </si>
  <si>
    <t>פגישות עתיות (תקופתיות) בין צוותי המעונות לבין מומחה/ית גיל ינקות</t>
  </si>
  <si>
    <t>משפחתונים</t>
  </si>
  <si>
    <t>פעילות בכפוף למיפוי הורים במרכז</t>
  </si>
  <si>
    <t>ייעוץ אירגוני</t>
  </si>
  <si>
    <t>שיפור תקינה</t>
  </si>
  <si>
    <t>עובדים זרים</t>
  </si>
  <si>
    <t>הכשרת משפחתונים</t>
  </si>
  <si>
    <t>מענה לאוכלוסיות מיוחדות</t>
  </si>
  <si>
    <t>מענים לילדי עובדים זרים</t>
  </si>
  <si>
    <r>
      <t xml:space="preserve">פיתוח תכנית עבודה ברמת המענים והשירותים להורים ויישומה בפועל </t>
    </r>
    <r>
      <rPr>
        <b/>
        <sz val="11"/>
        <color theme="5"/>
        <rFont val="Segoe UI Light"/>
        <family val="2"/>
      </rPr>
      <t>(תקציב בזירת הורים)</t>
    </r>
  </si>
  <si>
    <r>
      <rPr>
        <b/>
        <sz val="11"/>
        <rFont val="Segoe UI Light"/>
        <family val="2"/>
      </rPr>
      <t xml:space="preserve">גיוס </t>
    </r>
    <r>
      <rPr>
        <b/>
        <sz val="11"/>
        <color theme="1"/>
        <rFont val="Segoe UI Light"/>
        <family val="2"/>
      </rPr>
      <t>מומחה/ית גיל ינקות (</t>
    </r>
    <r>
      <rPr>
        <b/>
        <sz val="11"/>
        <color theme="5"/>
        <rFont val="Segoe UI Light"/>
        <family val="2"/>
      </rPr>
      <t>תקציב בזירת הורים</t>
    </r>
    <r>
      <rPr>
        <b/>
        <sz val="11"/>
        <color theme="1"/>
        <rFont val="Segoe UI Light"/>
        <family val="2"/>
      </rPr>
      <t>)</t>
    </r>
  </si>
  <si>
    <r>
      <t xml:space="preserve">יצירת פורום מנהלות מעונות ומפגשים קבועים </t>
    </r>
    <r>
      <rPr>
        <b/>
        <sz val="11"/>
        <color theme="5"/>
        <rFont val="Segoe UI Light"/>
        <family val="2"/>
      </rPr>
      <t>(תקציב בזירת מסגרות)</t>
    </r>
  </si>
  <si>
    <r>
      <t xml:space="preserve">יצירת פורום מייצגות מסגרות פרטיות וקיום מפגשים עתיים </t>
    </r>
    <r>
      <rPr>
        <b/>
        <sz val="11"/>
        <color theme="5"/>
        <rFont val="Segoe UI Light"/>
        <family val="2"/>
      </rPr>
      <t>(תקציב בזירת מסגרות)</t>
    </r>
  </si>
  <si>
    <r>
      <t xml:space="preserve">קיום הכשרות לרכזות המשפחתונים </t>
    </r>
    <r>
      <rPr>
        <b/>
        <sz val="11"/>
        <color theme="5"/>
        <rFont val="Segoe UI Light"/>
        <family val="2"/>
      </rPr>
      <t>(תקציב בזירת מסגרות)</t>
    </r>
  </si>
  <si>
    <r>
      <t xml:space="preserve">הכשרות במסגרות הפרטיות בנושא תהליך הרישוי </t>
    </r>
    <r>
      <rPr>
        <b/>
        <sz val="11"/>
        <color theme="5"/>
        <rFont val="Segoe UI Light"/>
        <family val="2"/>
      </rPr>
      <t>(תקציב בזירת מסגרות)</t>
    </r>
  </si>
  <si>
    <t>לאחר שני סבבי מכרזים נבחרה מומחית ינקות</t>
  </si>
  <si>
    <t>התמקצעות מומחית הינקות ושילובה בצוות מחלקת הגיל הרך.</t>
  </si>
  <si>
    <t>בעקבות מיעוט מועמדים למשרה, נאלצנו לקיים מכרז נוסף, לאחריו נבחרה מומחית ינקות שמחד, אינה עומדת בכל הקריטריונים המקצועיים ומאידך, נבחרה ע"י כל השותפים כמתאימה ובעלת מוטיבציה גבוהה.</t>
  </si>
  <si>
    <t>בן שמן אחת לחודש</t>
  </si>
  <si>
    <t>10 מפגשים</t>
  </si>
  <si>
    <t>8 מפגשים</t>
  </si>
  <si>
    <t>סדרה חדשה ומרתקת כשהייתה ושילוב עם קורס מחייב נוסף.</t>
  </si>
  <si>
    <t>התקיימו 3 וועדות גיל רך יישוביות
הוקם פורום עבודה גיל רך מצומצם, שייפגש אחת לשישה שבועות. עד כה התקיים 4 פעמים.</t>
  </si>
  <si>
    <t>וועדת גיל רך 
3 מפגשים
פורום 6 מפגשים</t>
  </si>
  <si>
    <t>וועדה - 3 מפגשים
פורום - 4 מפגשים</t>
  </si>
  <si>
    <t>בשל העובדה  שהעבודה החלה באמצע השנה, נוצר קושי בהתאמה לכל היומנים.</t>
  </si>
  <si>
    <t>קביעת מועדים מראש לכל השנה.</t>
  </si>
  <si>
    <t xml:space="preserve">נציגת הורים השתתפה בוועדות גיל חשיבה משותפת עם מומחית ינקות בתהליך המיפוי.  </t>
  </si>
  <si>
    <t>הקמת פורום הורים</t>
  </si>
  <si>
    <t>עדיין לא הוקם</t>
  </si>
  <si>
    <t>מומחית הינקות נכנסה לעבודתה לקראת הקיץ. אינה תושבת המקום ועבדה על מיפוי והיכרות מעמיקה של העיר ותחום ההורים בה.</t>
  </si>
  <si>
    <t xml:space="preserve">הקמת פורום עבודה גיל רך שבו נציגים מכלל השירותים בעיר. קיום קשר ראשוני עם רופאים.
</t>
  </si>
  <si>
    <t>בניית מתווה הכשרה</t>
  </si>
  <si>
    <t xml:space="preserve">בניית מתווה ההכשרה נמצאת בשלבים </t>
  </si>
  <si>
    <t>בניית סילבוס כולל מרצים ותאריכים וקיום ההכשרה.</t>
  </si>
  <si>
    <t>דפוסי עבודה וחיבורים בין השירותים בעיר</t>
  </si>
  <si>
    <t>יצירת מנגנונים של פורום עבודה גיל רך וועדת גיל רך ומחוייבות של כל השותפות</t>
  </si>
  <si>
    <t>1ניהול השותפות עם הגורמים השונים: ארגונים, אגפים ובין מחלקתי.</t>
  </si>
  <si>
    <t>2מיפוי המסגרות הלא מוכרות (פרטיות, מבקשי מקלט)</t>
  </si>
  <si>
    <t>מתן מענים למסגרות ללא סמכויות (לדוגמא הקב"ט שאינו יכול לפעול מול הארגונים בענייני חירום ובטיחות).</t>
  </si>
  <si>
    <t>1מינוי רכזת גילאי ינקות</t>
  </si>
  <si>
    <t>יצירת קשר מיטיב עם האגף למעונות יום ועם המסגרות המוכרות.</t>
  </si>
  <si>
    <t>קידום הצוותים החינוכיים במסגרות המוכרות (קידום איכות הטיפול ע"י הכשרת הצוותים)</t>
  </si>
  <si>
    <t>שיתוף הפעולה המלא מצד המסגרות (ללא הבדל מגזרי) שבא לידי ביטוי בהשתתפות מלאה, בשיח, בפורום, בהכשרה, בהכנסת גורמי רשות למעון ועוד.  התאפשר בזכות הרחבת שותפות קיימת מגלאי 3 , ותפיסה ערכית של מחלקת החינוך שבה שירות ניתן לכל ילדי העיר .</t>
  </si>
  <si>
    <t>2לקיחת אחריות בפועל של הרשות (למשל בנושא הקצאת חדר בפסג"ה למטרת הכשרת מטפלות)</t>
  </si>
  <si>
    <t xml:space="preserve"> 1. מיפוי למסגרות פרטיות למבקשי מקלט מתאפשר בזכות מינוי רכזת גילאי ינקות ושיתוף פעולה עם מחלקת הרווחה.</t>
  </si>
  <si>
    <t>הרחבת ההיכרות והאחריות של מחלקת חינוך עם כלל המסגרות לגיל הרך : משפחתונים, מעון רב תכליתי.</t>
  </si>
  <si>
    <t>לא בתכנית העבודה</t>
  </si>
  <si>
    <t>במהלך אוקטובר.</t>
  </si>
  <si>
    <t>בוצעו פגישות התנעה ב4-8-19 אושרו רציונלים מקצועיים של שתי המסגרות. ממתינים לחתימה על חוזה.</t>
  </si>
  <si>
    <t>קושי בגיוס מטפלת מחנכת בעלת סוג 1.</t>
  </si>
  <si>
    <t>מדריכות חינוכיות הונחו להדריך מטפלות באופן פרטני במסגרת "מסגרות תחילה"</t>
  </si>
  <si>
    <t>אחת לחודשיים</t>
  </si>
  <si>
    <t>מיפוי המסגרות באוכלוסייה</t>
  </si>
  <si>
    <t>כעת נכנסים לתהליך של מיפוי לאחריו נמפה צרכים ונבנה מענה בהתאם</t>
  </si>
  <si>
    <t>מתאפשר כעת בזכות מינוי רכזת גילאי ינקות.</t>
  </si>
  <si>
    <t>שתי היעדרויות בשל מחלה ונסיעה</t>
  </si>
  <si>
    <t>העמקת הידע והחיבורים לגיל הינקות באופן מקצועי ביותר.</t>
  </si>
  <si>
    <t>יצירת ראיה כוללת של המענים להורים בערד וביסוס שירות משמעותי להורים.</t>
  </si>
  <si>
    <t xml:space="preserve">ליויי שוטף של העבודה בגיל הרך - מדיניות, קשרי עבודה, התייעצות ושותפות
של כל הגורמים הקשורים לגיל הרך. תיאומים, ליבון וחשיבה משותפת. שפה ישובית אחידה וקביעת מדיניות. </t>
  </si>
  <si>
    <t>שיתוף ציבור והורים  וחשיבה משותפת לקידום הגיל הרך בעיר.</t>
  </si>
  <si>
    <t>נדרש תהליך של קבלת הסכמות בין השירותים השונים לקראת בניית מתווה ההכשרה המקצועית.</t>
  </si>
  <si>
    <t>יצירת קהילת אנשי מקצוע החולקים שפה משותפת ופועלים בשותפות, מותאמת תרבותית לצרכי הילדים וההורים בעיר.</t>
  </si>
  <si>
    <t>ייעוץ ארגוני והרחבת מחלקת הגיל הרך ע"י מינוי רכזת גילאי ינקות ומומחית ינקות.</t>
  </si>
  <si>
    <t>בניית מודולה מרחבי ההתפתחות העירונית. בניית מערכת מענים ושירותים יישובית.</t>
  </si>
  <si>
    <t>מיפוי בתחום ההורים. בשלב ניתוח המיפוי והבנת עומק של צרכי ההורים.</t>
  </si>
  <si>
    <t xml:space="preserve">פגישות, שיחות עם מנהלות המסגרות וצוותיהן להעמקת ההיכרות. </t>
  </si>
  <si>
    <t>הכשרת אנשי מקצוע מודולרית</t>
  </si>
  <si>
    <t>תוכננה הכשרה מודולרית על מנת להתאים לרמת כל משתתפי ההכשרה.</t>
  </si>
  <si>
    <t>לאחר המיפוי ובעצת שרית מצר, נבנו מודולה לפעילויות במרחבים הציבוריים בעיר ומערכת מענים ושירותים עירונית.</t>
  </si>
  <si>
    <t>מיצוב מומחית הינקות כמקור מידע להורים.תכנון אופן הפרסום והשיווק של תחום הגיל הרך במדיה, בשלטי חוצות ברחבי העיר .  הקמת אתר /דף פייסבוק להורים</t>
  </si>
  <si>
    <t>מומחית ינקות אינה תושבת העיר וזקוקה לזמן כדי להכיר את המגוון והמורכבות של העיר.</t>
  </si>
  <si>
    <t>עיכוב שנוצר בשל כניסתה המאוחרת של מומחית הינקות לעבודה,  קיימה פגישות סדורות עם המסגרות ואנשי המקצוע. להיכרות, לבניית אמון והעמקת הקשר.</t>
  </si>
  <si>
    <t>נדרש מיפוי מעמיק הכולל שיחות, ביקורים, שאלונים ועוד כדי שמומחית הינקות תוכל להכיר טוב יותר את התחום.</t>
  </si>
  <si>
    <t>להתאים את ההכשרה לכלל משתתפיה בעלי הפערים בידע לדוגמא: הידע של הפסיכולוגים לעומת מרפאות בעיסוק.</t>
  </si>
  <si>
    <t xml:space="preserve">1. אתגר שיווק תחום הגיל הרך ופרסום הפעילויות הקיימות בעיר. (למרות הפרסום הרב עדיין נשמעות אמירות כמו: "לא ידענו שקיים"). </t>
  </si>
  <si>
    <t xml:space="preserve"> 2התאמה לקהילה החרדית במענים של העשרה. (הקהילה יודעת לצרוך שירותים התפתחותיים /אבחוניים/טיפוליים, אך מסרבת לקיים או להשתתף במענים העשרתיים ייעודיים.</t>
  </si>
  <si>
    <t>1דפוסי עבודה של שותפות של כל הגורמים בעיר לחשיבה ולמחוייבות משותפת לטובת הגיל הרך.</t>
  </si>
  <si>
    <t xml:space="preserve">משכנו החדש של המג"ר היה אמור להיות מוקדש כולו לגיל הרך ובפועל בשל אילוצים תקציביים לא ישמש כולו לגיל הרך וקומה שלמה שלו שהייתה מתוכננת להיות קומה אשר תיועד לפעילויות העשרתיות הוקצאה לגורם אחר. </t>
  </si>
  <si>
    <t>.2מינוי מומחית ינקות</t>
  </si>
  <si>
    <t>3בניית אסטרטגייה חינוכית עירונית. הנכתבת בשיתוף פעולה של משרד החינוך, מחלקת החינוך והנהלת העיר.</t>
  </si>
  <si>
    <t>מיפוי מקיף של תחום ההורים שהתאפשר בזכות מינוי מומחית ינקות.</t>
  </si>
  <si>
    <t>פרסום ושיווק תחום הגיל הרך על כל המתרחש בזירה זו. יתאפשר בזכות שת"פ בפורום של אנשי מקצוע עירוניים כדוגמת דובר העיריה, מנהל מחלקת אסטרטגיות עירוניות ובניית תכנית ממוקדת ואתר /דף פייסבוק של הגיל הרך בערד.</t>
  </si>
  <si>
    <t xml:space="preserve">תאריך 4/4
 27 מפגשים השתתפות מלאה של מדריכות פדגוגיות </t>
  </si>
  <si>
    <t>התקיימו 8 מפגשים (עפ"י התכנון)
הגעה מלאה</t>
  </si>
  <si>
    <t xml:space="preserve">    26/06/2019</t>
  </si>
  <si>
    <t>נוכחות מלאה</t>
  </si>
  <si>
    <t>מסגרות תחילה הכשרת מנהלות</t>
  </si>
  <si>
    <t xml:space="preserve">פתיחת קורס 
11/11 
השתתפות כלל המנהלות </t>
  </si>
  <si>
    <t xml:space="preserve">הנחייה של קב"ט מוס"ח מבלי אפשרות ללוות ולתת מענה פרטני בשל היעדר תקן. </t>
  </si>
  <si>
    <t>במפגשים תתהווה קב' תמיכה וייעוץ, תתאפשר למידת עמיתים דבר שיגרום להעצמת המנהלות.</t>
  </si>
  <si>
    <t>מתוך המיפוי עלה שמנהלות המסגרות מקדמות את נושא הרישוי ועברו את ההכשרות הנדרשות.</t>
  </si>
  <si>
    <t>הרחבת והעמקת הידע והמקצועיות של המנהלות. חיזוק תחושת השייכות והעצמה של מנהלות המעונות</t>
  </si>
  <si>
    <t>קורס מד"א קורס כיבוי אש והתנהלות בטוחה.</t>
  </si>
  <si>
    <t xml:space="preserve">היכרות ומעקב אחר מסגרות פרטיות בקהילה החרדית  </t>
  </si>
  <si>
    <t>לרצף חינוכי מגיל ינקות</t>
  </si>
  <si>
    <t xml:space="preserve">ממתינים לבקשתה של מיכל. מתוכנן  מפגש אחד ראשון ייעודי למסגרות הפרטיות ואח"כ </t>
  </si>
  <si>
    <t>קושי בקיום שיתופי פעולה ובניית דפוסי עבודה עם חלק מהגורמים ברשות.</t>
  </si>
  <si>
    <t>הרחבת התפקיד מניהול הקדם יסודי לניהול הגיל הרך, עובדה שדרשה שינוי תפיסתי,מערכתי וארוני כדי להקל על עומס משימות לתפקיד אחד</t>
  </si>
  <si>
    <t>ראש עיר ומנהלת מחלקת חינוך מחוייבים ורתומים לנושא הגיל הרך ורואים בגיל הינקות חלק מהרצף החינוכי-גילאי.</t>
  </si>
  <si>
    <t>מנהלת הגיל הרך משמשת גם כסגנית מנהלת מחלקת החינוך, תפקיד בפני עצמו שמכביד על הפניות ומהווה עומס משימות בנוסף.</t>
  </si>
  <si>
    <t>תשתית עבודה משותפת דרך 360</t>
  </si>
  <si>
    <t>הרחבת המחלקה לגיל הרך שהתאפשרה בזכות מחוייבות של ראש העיר ובזכות המיזם.</t>
  </si>
  <si>
    <t>קיום ההכשרות הבין מקצועיות</t>
  </si>
  <si>
    <t>חיבור של כל המסגרות הפרטיות והמוכרות לרשות.</t>
  </si>
  <si>
    <t xml:space="preserve">הפגישות היו מאוד פרודוקטיביות וחשובות לתהליך בניית התפקידידים ומערך הגיל הרך. </t>
  </si>
  <si>
    <t>נדרש ליווי נוסף</t>
  </si>
  <si>
    <t>המשך הבניה של מנגנוני עבודה בתוך ומחוץ למחלקה ברמת המיקרו והמקרו.</t>
  </si>
  <si>
    <t>ביסוס מערך הגיל הרך העירוני.</t>
  </si>
  <si>
    <t>שבעה מפגשים</t>
  </si>
  <si>
    <t>ארבעה מפגשים</t>
  </si>
  <si>
    <t>המיפוי נעשה בשלב ראשון ע"י צוער שגוייס ע"י הרשות והושלם ע"י רכזת הינקות</t>
  </si>
  <si>
    <t>דצמ' 29918</t>
  </si>
  <si>
    <t>המיפוי נעשה ע"י הרכזת בשל עומס רב על מנהלת הגיל הרך שלא יכלה להתפנות לכך.</t>
  </si>
  <si>
    <t>עדכון המיפוי. הפיכת המיפוי לכלי עבודה עבור מנהלת לגיל הרך</t>
  </si>
  <si>
    <t>למידה ועבודה מבוססת נתונים.</t>
  </si>
  <si>
    <t>ספט' 2019</t>
  </si>
  <si>
    <t>נוב' 2019</t>
  </si>
  <si>
    <t>מערך עבודה עם הורים מסונכרן ופעיל.</t>
  </si>
  <si>
    <t>במקביל לפיתוח המענים להורים ייעשה תהליך של תכנון מקיף לפרסום ושיוווק הגיל הרך בערד.</t>
  </si>
  <si>
    <t>לפצח את נושא השיווק האפקטיבי המביא הורים לפעילויות ולמענים המוצעים להם.</t>
  </si>
  <si>
    <t>בעקבות הפרסום השתתפות פעילה של הורים במענים.</t>
  </si>
  <si>
    <t>התקיימו שתי פגישות אחת של חשיפה למיזם ושניה של הכשרות  "מסגרות תחילה". לאחר בניית סילבוס מנהלות תיבנה תכנית שנתית.</t>
  </si>
  <si>
    <t>היה בהמתנה כדי שלא יתנגש עם תכני "מסגרות תחילה"</t>
  </si>
  <si>
    <t>פירוט בזירת מסגרות</t>
  </si>
  <si>
    <t>התקיימו פגישות סביב נושאים לקידום תכנית העבודה וגם בשוטף.</t>
  </si>
  <si>
    <t>המשך פגישות שוטפות ועבודה בשיתוף פעולה.</t>
  </si>
  <si>
    <t>עבודה בשיתוף פעולה.</t>
  </si>
  <si>
    <t>איסוף נתונים למיפוי המסגרות הפרטיות.</t>
  </si>
  <si>
    <t>היכרות חלקית עם המסגרות הפרטיות דורש עבודה רבה בצורך להיכירות מלאה ומיפוי כנדרש.</t>
  </si>
  <si>
    <t>מיפוי וקירוב המסגרות הפרטיות. היכרות המסגרות הפרטיות בקהילה החרדית.</t>
  </si>
  <si>
    <t>תמונת מצב על כל מסגרות העיר ונתונים על כמה ילדים אינם במסגרות.</t>
  </si>
  <si>
    <t>עדיין לא יצאה</t>
  </si>
  <si>
    <t>סיוע במתן מידע והדרכה למסגרות פרטיות בנושא הרישוי וחוק הפיקוח.</t>
  </si>
  <si>
    <t>נענות פניות לבעלי מסגרות פרטיות בנושא, למרות שעדיין אין סיוע סדור.</t>
  </si>
  <si>
    <t>להוות כתובת מקצועית בנושא</t>
  </si>
  <si>
    <t>התקיימה פגישה היכרות בין מומחית ינקות לבין מנהלות המעונות.</t>
  </si>
  <si>
    <t>יש למצב את תפקיד מומחית הינקות בטרם תתקיימנה פגישות.</t>
  </si>
  <si>
    <t>ביסוס תפקידה המקצועי של מומחית הינקות והפיכתה לכתובת.</t>
  </si>
  <si>
    <t>צוותי המעונות משפרים את יכולתם לתקשר מול ההורים.</t>
  </si>
  <si>
    <t>יתאפשר כתוצאה מתהליכים עם מומחית הינקות ועם ההכשרות של "מסגרות תחילה".</t>
  </si>
  <si>
    <t>בזירת ההורים</t>
  </si>
  <si>
    <t>עידוד מסגרות פרטיות לרישוי. נעשתה בדיקה מול המסגרות הפרטיות שעברו את ההכשרות הנדרשות לקבלת הרישוי.</t>
  </si>
  <si>
    <t>מערך מענים להורים מסונכרן, מקיף ופעיל.</t>
  </si>
  <si>
    <t>ראיית מכלול הצרכים בהתאמה לקהילות השונות ובניית מענים בהתאם.  יצירת פלטפורמה להורים, לפניות הורים ולפרסום .</t>
  </si>
  <si>
    <t>תשולב במסגרת ההכשרות הבין מקצועיות.</t>
  </si>
  <si>
    <t>מציאת מנחה טוב להכשרהוהשתתפות מלאה ופעילה של אנשי המקצוע.</t>
  </si>
  <si>
    <t>למידה ועבודה משותפת עירונית הוליסטית.</t>
  </si>
  <si>
    <t>במסגרת מערך ההורים</t>
  </si>
  <si>
    <t>טרם יצא</t>
  </si>
  <si>
    <t>אנשי מקצוע בדספלינות השונות מגיעים ברמות ידע ומקצועיות שונות. עובדה המחייבת בנייה מורכבת של הכשרה.</t>
  </si>
  <si>
    <t>לצוות היחידה ההתפתחותית במג"ר יש קושי להשתתף בהכשרות עקב צורך בביטול תורים ועלות גבוהה בהשתתפותם.</t>
  </si>
  <si>
    <t>הבאה של מנחים להכשרות לערד.</t>
  </si>
  <si>
    <t>קיימת אווירה עירונית של רצון ללמידה משותפת.</t>
  </si>
  <si>
    <t>קיומו של תקציב ייעודי לנושא מטעם המיזם.</t>
  </si>
  <si>
    <t>חיבור טיפות החלב לתוך ההכשרות.</t>
  </si>
  <si>
    <t>ביסוס הקשר והשיתוף מול קופות החולים.</t>
  </si>
  <si>
    <t>ההכשרה נמצאת בשלבי תכנון מתקדמים</t>
  </si>
  <si>
    <t>בניית ההכשרה והוצאתה לפועל</t>
  </si>
  <si>
    <t>למידה משותפת</t>
  </si>
  <si>
    <t>עדיין לא יצא</t>
  </si>
  <si>
    <t>הכשרה בין מקצועית</t>
  </si>
  <si>
    <t>שנת המידע</t>
  </si>
  <si>
    <t>מס' בתי אב שבהם ילדים בגיל לידה-6</t>
  </si>
  <si>
    <t>מס' לידות בשנתון</t>
  </si>
  <si>
    <t>מס' ילדים בגילאי לידה עד שלוש</t>
  </si>
  <si>
    <t>מס' ילדים בגילאי 4-6</t>
  </si>
  <si>
    <t>מס' בתי אב של חד הוריות בגיל לידה עד 6</t>
  </si>
  <si>
    <t>ילדים בחינוך מיוחד 3-6 ביישוב ומחוצה לו</t>
  </si>
  <si>
    <t>מס' ילדים מוסעים למעונות יום שיקומיים (ל</t>
  </si>
  <si>
    <t>מס' ילדים מאותרים במצבי סיכון לידה עד 3</t>
  </si>
  <si>
    <t>מס' ילדים מאותרים במצבי סיכון 3-6</t>
  </si>
  <si>
    <t>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</si>
</sst>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_ * #,##0_ ;_ * \-#,##0_ ;_ * &quot;-&quot;??_ ;_ @_ "/>
    <numFmt numFmtId="165" formatCode="#,##0;\(#,##0\);#,##0"/>
  </numFmts>
  <fonts count="17" x14ac:knownFonts="1">
    <font>
      <sz val="11"/>
      <color theme="1"/>
      <name val="Calibri"/>
      <family val="2"/>
      <charset val="177"/>
      <scheme val="minor"/>
    </font>
    <font>
      <sz val="11"/>
      <color theme="1"/>
      <name val="Calibri"/>
      <family val="2"/>
      <charset val="177"/>
      <scheme val="minor"/>
    </font>
    <font>
      <b/>
      <sz val="11"/>
      <color theme="1"/>
      <name val="Calibri"/>
      <family val="2"/>
      <scheme val="minor"/>
    </font>
    <font>
      <b/>
      <sz val="9"/>
      <color indexed="81"/>
      <name val="Tahoma"/>
      <family val="2"/>
    </font>
    <font>
      <sz val="9"/>
      <color indexed="81"/>
      <name val="Tahoma"/>
      <family val="2"/>
    </font>
    <font>
      <sz val="11"/>
      <color theme="1"/>
      <name val="Segoe UI Light"/>
      <family val="2"/>
    </font>
    <font>
      <b/>
      <sz val="11"/>
      <color theme="1"/>
      <name val="Segoe UI Light"/>
      <family val="2"/>
    </font>
    <font>
      <b/>
      <sz val="11"/>
      <color theme="0"/>
      <name val="Segoe UI Light"/>
      <family val="2"/>
    </font>
    <font>
      <b/>
      <sz val="10"/>
      <name val="Calibri"/>
      <family val="2"/>
      <charset val="177"/>
      <scheme val="minor"/>
    </font>
    <font>
      <b/>
      <sz val="10"/>
      <color theme="1"/>
      <name val="Calibri"/>
      <family val="2"/>
      <scheme val="minor"/>
    </font>
    <font>
      <sz val="10"/>
      <color theme="1"/>
      <name val="Calibri"/>
      <family val="2"/>
      <charset val="177"/>
      <scheme val="minor"/>
    </font>
    <font>
      <b/>
      <sz val="10"/>
      <color theme="1"/>
      <name val="Calibri"/>
      <family val="2"/>
      <charset val="177"/>
      <scheme val="minor"/>
    </font>
    <font>
      <b/>
      <sz val="11"/>
      <name val="Segoe UI Light"/>
      <family val="2"/>
    </font>
    <font>
      <b/>
      <sz val="11"/>
      <color theme="5"/>
      <name val="Segoe UI Light"/>
      <family val="2"/>
    </font>
    <font>
      <b/>
      <i/>
      <sz val="11"/>
      <color theme="1"/>
      <name val="Segoe UI Light"/>
      <family val="2"/>
    </font>
    <font>
      <sz val="10"/>
      <color theme="1"/>
      <name val="Calibri"/>
      <family val="2"/>
      <scheme val="minor"/>
    </font>
    <font>
      <sz val="10"/>
      <color theme="1"/>
      <name val="Arial"/>
      <family val="2"/>
    </font>
  </fonts>
  <fills count="6">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0" tint="-0.249977111117893"/>
        <bgColor indexed="64"/>
      </patternFill>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4" tint="0.79995117038483843"/>
      </top>
      <bottom style="thin">
        <color theme="4" tint="0.79995117038483843"/>
      </bottom>
      <diagonal/>
    </border>
  </borders>
  <cellStyleXfs count="2">
    <xf numFmtId="0" fontId="0" fillId="0" borderId="0"/>
    <xf numFmtId="43" fontId="1" fillId="0" borderId="0" applyFont="0" applyFill="0" applyBorder="0" applyAlignment="0" applyProtection="0"/>
  </cellStyleXfs>
  <cellXfs count="99">
    <xf numFmtId="0" fontId="0" fillId="0" borderId="0" xfId="0"/>
    <xf numFmtId="0" fontId="2" fillId="0" borderId="0" xfId="0" applyFont="1"/>
    <xf numFmtId="0" fontId="5" fillId="0" borderId="0" xfId="0" applyFont="1" applyAlignment="1">
      <alignment horizontal="right" vertical="top" wrapText="1"/>
    </xf>
    <xf numFmtId="0" fontId="5" fillId="0" borderId="0" xfId="0" applyFont="1" applyAlignment="1">
      <alignment vertical="top" wrapText="1"/>
    </xf>
    <xf numFmtId="0" fontId="5" fillId="0" borderId="0" xfId="0" applyFont="1" applyAlignment="1">
      <alignment horizontal="center" vertical="top" wrapText="1"/>
    </xf>
    <xf numFmtId="0" fontId="5" fillId="0" borderId="0" xfId="0" applyFont="1" applyBorder="1" applyAlignment="1">
      <alignment horizontal="center" vertical="center" wrapText="1"/>
    </xf>
    <xf numFmtId="17" fontId="5" fillId="0" borderId="0" xfId="0" applyNumberFormat="1" applyFont="1" applyBorder="1" applyAlignment="1">
      <alignment horizontal="center" vertical="center" wrapText="1"/>
    </xf>
    <xf numFmtId="0" fontId="7" fillId="2" borderId="0" xfId="0" applyFont="1" applyFill="1" applyAlignment="1">
      <alignment vertical="top" wrapText="1"/>
    </xf>
    <xf numFmtId="0" fontId="6" fillId="0" borderId="0" xfId="0" applyFont="1" applyAlignment="1">
      <alignment vertical="top" wrapText="1"/>
    </xf>
    <xf numFmtId="0" fontId="5" fillId="0" borderId="0" xfId="0" applyFont="1" applyAlignment="1">
      <alignment horizontal="right" vertical="top" wrapText="1" readingOrder="2"/>
    </xf>
    <xf numFmtId="0" fontId="5" fillId="0" borderId="0" xfId="0" applyFont="1" applyAlignment="1">
      <alignment horizontal="justify" vertical="top" wrapText="1" readingOrder="2"/>
    </xf>
    <xf numFmtId="0" fontId="5" fillId="0" borderId="0" xfId="0" applyFont="1" applyAlignment="1">
      <alignment horizontal="right" vertical="top" wrapText="1"/>
    </xf>
    <xf numFmtId="0" fontId="5" fillId="0" borderId="0" xfId="0" applyFont="1" applyAlignment="1">
      <alignment vertical="top" wrapText="1"/>
    </xf>
    <xf numFmtId="3" fontId="5" fillId="0" borderId="0" xfId="0" applyNumberFormat="1" applyFont="1" applyAlignment="1">
      <alignment vertical="top" wrapText="1"/>
    </xf>
    <xf numFmtId="164" fontId="5" fillId="0" borderId="0" xfId="0" applyNumberFormat="1" applyFont="1" applyAlignment="1">
      <alignment vertical="top" wrapText="1"/>
    </xf>
    <xf numFmtId="3" fontId="5" fillId="0" borderId="0" xfId="0" applyNumberFormat="1" applyFont="1" applyBorder="1" applyAlignment="1">
      <alignment horizontal="right" vertical="center" wrapText="1"/>
    </xf>
    <xf numFmtId="0" fontId="0" fillId="3" borderId="0" xfId="0" applyFill="1" applyAlignment="1">
      <alignment vertical="top"/>
    </xf>
    <xf numFmtId="164" fontId="6" fillId="0" borderId="0" xfId="0" applyNumberFormat="1" applyFont="1" applyAlignment="1">
      <alignment vertical="top" wrapText="1"/>
    </xf>
    <xf numFmtId="0" fontId="8" fillId="5" borderId="1" xfId="0" applyFont="1" applyFill="1" applyBorder="1" applyAlignment="1">
      <alignment vertical="top" wrapText="1"/>
    </xf>
    <xf numFmtId="0" fontId="8" fillId="5" borderId="1" xfId="0" applyFont="1" applyFill="1" applyBorder="1" applyAlignment="1">
      <alignment wrapText="1"/>
    </xf>
    <xf numFmtId="0" fontId="9" fillId="0" borderId="1" xfId="0" applyFont="1" applyFill="1" applyBorder="1" applyAlignment="1">
      <alignment vertical="top" wrapText="1"/>
    </xf>
    <xf numFmtId="3" fontId="10" fillId="0" borderId="1" xfId="0" applyNumberFormat="1" applyFont="1" applyFill="1" applyBorder="1" applyAlignment="1">
      <alignment vertical="top" wrapText="1"/>
    </xf>
    <xf numFmtId="0" fontId="11" fillId="0" borderId="1" xfId="0" applyFont="1" applyFill="1" applyBorder="1" applyAlignment="1">
      <alignment vertical="top" wrapText="1"/>
    </xf>
    <xf numFmtId="164" fontId="10" fillId="0" borderId="1" xfId="1" applyNumberFormat="1" applyFont="1" applyFill="1" applyBorder="1" applyAlignment="1">
      <alignment vertical="top" wrapText="1"/>
    </xf>
    <xf numFmtId="164" fontId="9" fillId="0" borderId="1" xfId="1" applyNumberFormat="1" applyFont="1" applyFill="1" applyBorder="1" applyAlignment="1">
      <alignment horizontal="right" vertical="top" wrapText="1"/>
    </xf>
    <xf numFmtId="0" fontId="9" fillId="0" borderId="1" xfId="0" applyFont="1" applyBorder="1" applyAlignment="1">
      <alignment vertical="top" wrapText="1"/>
    </xf>
    <xf numFmtId="0" fontId="10" fillId="0" borderId="1" xfId="0" applyFont="1" applyFill="1" applyBorder="1" applyAlignment="1">
      <alignment vertical="top" wrapText="1"/>
    </xf>
    <xf numFmtId="3" fontId="10" fillId="5" borderId="1" xfId="0" applyNumberFormat="1" applyFont="1" applyFill="1" applyBorder="1" applyAlignment="1">
      <alignment vertical="top" wrapText="1"/>
    </xf>
    <xf numFmtId="164" fontId="2" fillId="0" borderId="0" xfId="0" applyNumberFormat="1" applyFont="1"/>
    <xf numFmtId="0" fontId="5" fillId="0" borderId="0" xfId="0" applyFont="1" applyBorder="1" applyAlignment="1">
      <alignment horizontal="right" vertical="center" wrapText="1"/>
    </xf>
    <xf numFmtId="0" fontId="8" fillId="3" borderId="1" xfId="0" applyFont="1" applyFill="1" applyBorder="1" applyAlignment="1">
      <alignment vertical="top" wrapText="1"/>
    </xf>
    <xf numFmtId="0" fontId="8" fillId="3" borderId="1" xfId="0" applyFont="1" applyFill="1" applyBorder="1" applyAlignment="1">
      <alignment wrapText="1"/>
    </xf>
    <xf numFmtId="0" fontId="0" fillId="3" borderId="0" xfId="0" applyFill="1"/>
    <xf numFmtId="0" fontId="9" fillId="3" borderId="1" xfId="0" applyFont="1" applyFill="1" applyBorder="1" applyAlignment="1">
      <alignment vertical="top" wrapText="1"/>
    </xf>
    <xf numFmtId="3" fontId="10" fillId="3" borderId="1" xfId="0" applyNumberFormat="1" applyFont="1" applyFill="1" applyBorder="1" applyAlignment="1">
      <alignment vertical="top" wrapText="1"/>
    </xf>
    <xf numFmtId="3" fontId="10" fillId="3" borderId="2" xfId="0" applyNumberFormat="1" applyFont="1" applyFill="1" applyBorder="1" applyAlignment="1">
      <alignment vertical="top" wrapText="1"/>
    </xf>
    <xf numFmtId="3" fontId="10" fillId="3" borderId="3" xfId="0" applyNumberFormat="1" applyFont="1" applyFill="1" applyBorder="1" applyAlignment="1">
      <alignment vertical="top" wrapText="1"/>
    </xf>
    <xf numFmtId="0" fontId="11" fillId="3" borderId="1" xfId="0" applyFont="1" applyFill="1" applyBorder="1" applyAlignment="1">
      <alignment vertical="top" wrapText="1"/>
    </xf>
    <xf numFmtId="0" fontId="10" fillId="3" borderId="1" xfId="0" applyFont="1" applyFill="1" applyBorder="1" applyAlignment="1">
      <alignment wrapText="1"/>
    </xf>
    <xf numFmtId="164" fontId="10" fillId="3" borderId="1" xfId="1" applyNumberFormat="1" applyFont="1" applyFill="1" applyBorder="1" applyAlignment="1">
      <alignment vertical="top" wrapText="1"/>
    </xf>
    <xf numFmtId="164" fontId="9" fillId="3" borderId="1" xfId="1" applyNumberFormat="1" applyFont="1" applyFill="1" applyBorder="1" applyAlignment="1">
      <alignment horizontal="right" vertical="top" wrapText="1"/>
    </xf>
    <xf numFmtId="3" fontId="10" fillId="3" borderId="0" xfId="0" applyNumberFormat="1" applyFont="1" applyFill="1" applyBorder="1" applyAlignment="1">
      <alignment vertical="top" wrapText="1"/>
    </xf>
    <xf numFmtId="0" fontId="10" fillId="3" borderId="1" xfId="0" applyFont="1" applyFill="1" applyBorder="1" applyAlignment="1">
      <alignment vertical="top" wrapText="1"/>
    </xf>
    <xf numFmtId="164" fontId="0" fillId="3" borderId="0" xfId="1" applyNumberFormat="1" applyFont="1" applyFill="1"/>
    <xf numFmtId="164" fontId="11" fillId="3" borderId="1" xfId="0" applyNumberFormat="1" applyFont="1" applyFill="1" applyBorder="1" applyAlignment="1">
      <alignment vertical="top" wrapText="1"/>
    </xf>
    <xf numFmtId="164" fontId="10" fillId="3" borderId="1" xfId="0" applyNumberFormat="1" applyFont="1" applyFill="1" applyBorder="1" applyAlignment="1">
      <alignment vertical="top" wrapText="1"/>
    </xf>
    <xf numFmtId="3" fontId="11" fillId="3" borderId="1" xfId="0" applyNumberFormat="1" applyFont="1" applyFill="1" applyBorder="1" applyAlignment="1">
      <alignment vertical="top" wrapText="1"/>
    </xf>
    <xf numFmtId="164" fontId="11" fillId="3" borderId="1" xfId="1" applyNumberFormat="1" applyFont="1" applyFill="1" applyBorder="1" applyAlignment="1">
      <alignment vertical="top" wrapText="1"/>
    </xf>
    <xf numFmtId="0" fontId="2" fillId="3" borderId="0" xfId="0" applyFont="1" applyFill="1" applyAlignment="1">
      <alignment vertical="top"/>
    </xf>
    <xf numFmtId="164" fontId="2" fillId="3" borderId="0" xfId="0" applyNumberFormat="1" applyFont="1" applyFill="1"/>
    <xf numFmtId="164" fontId="10" fillId="0" borderId="1" xfId="1" applyNumberFormat="1" applyFont="1" applyBorder="1" applyAlignment="1">
      <alignment vertical="top" wrapText="1"/>
    </xf>
    <xf numFmtId="3" fontId="9" fillId="0" borderId="1" xfId="0" applyNumberFormat="1" applyFont="1" applyFill="1" applyBorder="1" applyAlignment="1">
      <alignment horizontal="right" vertical="top" wrapText="1"/>
    </xf>
    <xf numFmtId="3" fontId="10" fillId="0" borderId="1" xfId="0" applyNumberFormat="1" applyFont="1" applyBorder="1" applyAlignment="1">
      <alignment vertical="top" wrapText="1"/>
    </xf>
    <xf numFmtId="164" fontId="11" fillId="0" borderId="1" xfId="1" applyNumberFormat="1" applyFont="1" applyFill="1" applyBorder="1" applyAlignment="1">
      <alignment horizontal="right" vertical="top" wrapText="1"/>
    </xf>
    <xf numFmtId="164" fontId="8" fillId="5" borderId="1" xfId="1" applyNumberFormat="1" applyFont="1" applyFill="1" applyBorder="1" applyAlignment="1">
      <alignment vertical="top" wrapText="1"/>
    </xf>
    <xf numFmtId="164" fontId="10" fillId="5" borderId="1" xfId="1" applyNumberFormat="1" applyFont="1" applyFill="1" applyBorder="1" applyAlignment="1">
      <alignment vertical="top" wrapText="1"/>
    </xf>
    <xf numFmtId="164" fontId="8" fillId="0" borderId="1" xfId="0" applyNumberFormat="1" applyFont="1" applyFill="1" applyBorder="1" applyAlignment="1">
      <alignment vertical="top" wrapText="1"/>
    </xf>
    <xf numFmtId="0" fontId="5" fillId="0" borderId="0" xfId="0" applyFont="1" applyBorder="1" applyAlignment="1">
      <alignment horizontal="justify" vertical="top" wrapText="1" readingOrder="2"/>
    </xf>
    <xf numFmtId="0" fontId="6" fillId="0" borderId="0" xfId="0" applyFont="1" applyBorder="1" applyAlignment="1">
      <alignment horizontal="right" vertical="center" wrapText="1" readingOrder="2"/>
    </xf>
    <xf numFmtId="0" fontId="6" fillId="0" borderId="0" xfId="0" applyFont="1" applyBorder="1" applyAlignment="1">
      <alignment horizontal="right" vertical="center" wrapText="1"/>
    </xf>
    <xf numFmtId="0" fontId="6" fillId="4" borderId="0" xfId="0" applyFont="1" applyFill="1" applyBorder="1" applyAlignment="1">
      <alignment horizontal="right" vertical="center" wrapText="1"/>
    </xf>
    <xf numFmtId="0" fontId="6" fillId="0" borderId="0" xfId="0" applyFont="1" applyAlignment="1">
      <alignment horizontal="right" vertical="top" wrapText="1" readingOrder="2"/>
    </xf>
    <xf numFmtId="0" fontId="6" fillId="0" borderId="0" xfId="0" applyFont="1" applyBorder="1" applyAlignment="1">
      <alignment horizontal="justify" vertical="top" wrapText="1" readingOrder="2"/>
    </xf>
    <xf numFmtId="0" fontId="5" fillId="0" borderId="0" xfId="0" applyFont="1" applyBorder="1" applyAlignment="1">
      <alignment vertical="top" wrapText="1"/>
    </xf>
    <xf numFmtId="0" fontId="6" fillId="0" borderId="0" xfId="0" applyFont="1" applyBorder="1" applyAlignment="1">
      <alignment horizontal="right" vertical="top" wrapText="1" readingOrder="2"/>
    </xf>
    <xf numFmtId="0" fontId="14" fillId="0" borderId="0" xfId="0" applyFont="1" applyBorder="1" applyAlignment="1">
      <alignment horizontal="right" vertical="top" wrapText="1" readingOrder="2"/>
    </xf>
    <xf numFmtId="0" fontId="6" fillId="0" borderId="0" xfId="0" applyFont="1" applyBorder="1" applyAlignment="1">
      <alignment horizontal="justify" vertical="center" wrapText="1" readingOrder="2"/>
    </xf>
    <xf numFmtId="0" fontId="6" fillId="0" borderId="0" xfId="0" applyFont="1" applyBorder="1" applyAlignment="1">
      <alignment vertical="top" wrapText="1"/>
    </xf>
    <xf numFmtId="0" fontId="5" fillId="0" borderId="0" xfId="0" applyFont="1" applyAlignment="1">
      <alignment horizontal="right" vertical="top" wrapText="1"/>
    </xf>
    <xf numFmtId="0" fontId="7" fillId="2" borderId="0" xfId="0" applyFont="1" applyFill="1" applyBorder="1" applyAlignment="1">
      <alignment vertical="top" wrapText="1"/>
    </xf>
    <xf numFmtId="14" fontId="5" fillId="0" borderId="0" xfId="0" applyNumberFormat="1" applyFont="1" applyBorder="1" applyAlignment="1">
      <alignment horizontal="center" vertical="center" wrapText="1"/>
    </xf>
    <xf numFmtId="14" fontId="5" fillId="0" borderId="0" xfId="0" applyNumberFormat="1" applyFont="1" applyBorder="1" applyAlignment="1">
      <alignment horizontal="right" vertical="center" wrapText="1"/>
    </xf>
    <xf numFmtId="17" fontId="5" fillId="0" borderId="0" xfId="0" applyNumberFormat="1" applyFont="1" applyBorder="1" applyAlignment="1">
      <alignment horizontal="right" vertical="center" wrapText="1" readingOrder="2"/>
    </xf>
    <xf numFmtId="0" fontId="5" fillId="0" borderId="0" xfId="0" applyFont="1" applyBorder="1" applyAlignment="1">
      <alignment horizontal="right" vertical="center" wrapText="1" readingOrder="2"/>
    </xf>
    <xf numFmtId="0" fontId="6" fillId="0" borderId="0" xfId="0" applyFont="1" applyAlignment="1">
      <alignment vertical="top" wrapText="1" readingOrder="2"/>
    </xf>
    <xf numFmtId="0" fontId="5" fillId="4" borderId="0" xfId="0" applyFont="1" applyFill="1" applyAlignment="1">
      <alignment horizontal="right" vertical="top" wrapText="1" readingOrder="2"/>
    </xf>
    <xf numFmtId="0" fontId="5" fillId="0" borderId="0" xfId="0" applyFont="1" applyAlignment="1">
      <alignment horizontal="right" vertical="top" wrapText="1" readingOrder="2"/>
    </xf>
    <xf numFmtId="14" fontId="5" fillId="0" borderId="0" xfId="0" applyNumberFormat="1" applyFont="1" applyBorder="1" applyAlignment="1">
      <alignment vertical="top" wrapText="1"/>
    </xf>
    <xf numFmtId="17" fontId="5" fillId="0" borderId="0" xfId="0" applyNumberFormat="1" applyFont="1" applyBorder="1" applyAlignment="1">
      <alignment vertical="top" wrapText="1"/>
    </xf>
    <xf numFmtId="0" fontId="5" fillId="0" borderId="0" xfId="0" applyFont="1" applyAlignment="1">
      <alignment horizontal="right" vertical="top" wrapText="1"/>
    </xf>
    <xf numFmtId="0" fontId="5" fillId="0" borderId="0" xfId="0" applyFont="1" applyAlignment="1">
      <alignment vertical="top" wrapText="1" readingOrder="2"/>
    </xf>
    <xf numFmtId="0" fontId="7" fillId="2" borderId="0" xfId="0" applyFont="1" applyFill="1" applyAlignment="1">
      <alignment vertical="top" wrapText="1" readingOrder="2"/>
    </xf>
    <xf numFmtId="0" fontId="7" fillId="2" borderId="0" xfId="0" applyFont="1" applyFill="1" applyBorder="1" applyAlignment="1">
      <alignment vertical="top" wrapText="1" readingOrder="2"/>
    </xf>
    <xf numFmtId="164" fontId="5" fillId="0" borderId="0" xfId="0" applyNumberFormat="1" applyFont="1" applyAlignment="1">
      <alignment vertical="top" wrapText="1" readingOrder="2"/>
    </xf>
    <xf numFmtId="14" fontId="5" fillId="0" borderId="0" xfId="0" applyNumberFormat="1" applyFont="1" applyAlignment="1">
      <alignment vertical="top" wrapText="1" readingOrder="2"/>
    </xf>
    <xf numFmtId="0" fontId="6" fillId="4" borderId="0" xfId="0" applyFont="1" applyFill="1" applyAlignment="1">
      <alignment vertical="top" wrapText="1" readingOrder="2"/>
    </xf>
    <xf numFmtId="16" fontId="5" fillId="0" borderId="0" xfId="0" applyNumberFormat="1" applyFont="1" applyAlignment="1">
      <alignment horizontal="right" vertical="top" wrapText="1"/>
    </xf>
    <xf numFmtId="17" fontId="5" fillId="0" borderId="0" xfId="0" applyNumberFormat="1" applyFont="1" applyBorder="1" applyAlignment="1">
      <alignment horizontal="right" vertical="center" wrapText="1"/>
    </xf>
    <xf numFmtId="0" fontId="5" fillId="0" borderId="0" xfId="0" applyFont="1" applyFill="1" applyAlignment="1">
      <alignment vertical="top" wrapText="1" readingOrder="2"/>
    </xf>
    <xf numFmtId="0" fontId="5" fillId="0" borderId="0" xfId="0" applyFont="1" applyAlignment="1">
      <alignment horizontal="right" vertical="top" wrapText="1"/>
    </xf>
    <xf numFmtId="0" fontId="6" fillId="0" borderId="0" xfId="0" applyFont="1" applyBorder="1" applyAlignment="1">
      <alignment vertical="top" wrapText="1" readingOrder="2"/>
    </xf>
    <xf numFmtId="0" fontId="6" fillId="4" borderId="0" xfId="0" applyFont="1" applyFill="1" applyAlignment="1">
      <alignment vertical="top" wrapText="1"/>
    </xf>
    <xf numFmtId="0" fontId="5" fillId="0" borderId="0" xfId="0" applyFont="1" applyAlignment="1">
      <alignment horizontal="right" vertical="top" wrapText="1" readingOrder="2"/>
    </xf>
    <xf numFmtId="0" fontId="5" fillId="0" borderId="0" xfId="0" applyFont="1" applyAlignment="1">
      <alignment horizontal="center" vertical="top" wrapText="1" readingOrder="2"/>
    </xf>
    <xf numFmtId="0" fontId="9" fillId="0" borderId="0" xfId="0" applyFont="1" applyAlignment="1">
      <alignment horizontal="center" vertical="center" wrapText="1"/>
    </xf>
    <xf numFmtId="49" fontId="15" fillId="0" borderId="0" xfId="0" applyNumberFormat="1" applyFont="1" applyAlignment="1">
      <alignment wrapText="1"/>
    </xf>
    <xf numFmtId="0" fontId="15" fillId="0" borderId="0" xfId="0" applyFont="1" applyAlignment="1">
      <alignment horizontal="right" wrapText="1"/>
    </xf>
    <xf numFmtId="165" fontId="16" fillId="0" borderId="4" xfId="0" applyNumberFormat="1" applyFont="1" applyBorder="1" applyAlignment="1">
      <alignment horizontal="right" vertical="center"/>
    </xf>
    <xf numFmtId="164" fontId="0" fillId="0" borderId="0" xfId="0" applyNumberForma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6"/>
  <sheetViews>
    <sheetView rightToLeft="1" topLeftCell="A28" workbookViewId="0">
      <selection activeCell="H25" sqref="H25"/>
    </sheetView>
  </sheetViews>
  <sheetFormatPr defaultColWidth="17.85546875" defaultRowHeight="16.5" x14ac:dyDescent="0.25"/>
  <cols>
    <col min="1" max="1" width="18.28515625" style="12" customWidth="1"/>
    <col min="2" max="2" width="25.42578125" style="2" customWidth="1"/>
    <col min="3" max="3" width="26.7109375" style="2" customWidth="1"/>
    <col min="4" max="4" width="12.140625" style="2" customWidth="1"/>
    <col min="5" max="5" width="12.140625" style="4" customWidth="1"/>
    <col min="6" max="6" width="14.42578125" style="2" customWidth="1"/>
    <col min="7" max="7" width="9.7109375" style="2" customWidth="1"/>
    <col min="8" max="8" width="10" style="2" customWidth="1"/>
    <col min="9" max="9" width="33" style="2" customWidth="1"/>
    <col min="10" max="11" width="17.85546875" style="2"/>
    <col min="12" max="12" width="26.42578125" style="2" customWidth="1"/>
    <col min="13" max="16384" width="17.85546875" style="2"/>
  </cols>
  <sheetData>
    <row r="1" spans="1:9" x14ac:dyDescent="0.25">
      <c r="A1" s="89" t="s">
        <v>1</v>
      </c>
      <c r="B1" s="89"/>
      <c r="C1" s="89"/>
      <c r="D1" s="89"/>
      <c r="E1" s="89"/>
      <c r="F1" s="89"/>
      <c r="G1" s="89"/>
    </row>
    <row r="2" spans="1:9" x14ac:dyDescent="0.25">
      <c r="A2" s="89" t="s">
        <v>188</v>
      </c>
      <c r="B2" s="89"/>
      <c r="C2" s="89"/>
      <c r="D2" s="89"/>
      <c r="E2" s="89"/>
      <c r="F2" s="89"/>
      <c r="G2" s="89"/>
    </row>
    <row r="3" spans="1:9" x14ac:dyDescent="0.25">
      <c r="A3" s="89" t="s">
        <v>189</v>
      </c>
      <c r="B3" s="89"/>
      <c r="C3" s="89"/>
      <c r="D3" s="89"/>
      <c r="E3" s="89"/>
      <c r="F3" s="89"/>
      <c r="G3" s="89"/>
    </row>
    <row r="4" spans="1:9" x14ac:dyDescent="0.25">
      <c r="A4" s="89" t="s">
        <v>191</v>
      </c>
      <c r="B4" s="89"/>
      <c r="C4" s="89"/>
      <c r="D4" s="89"/>
      <c r="E4" s="89"/>
      <c r="F4" s="89"/>
      <c r="G4" s="89"/>
    </row>
    <row r="5" spans="1:9" x14ac:dyDescent="0.25">
      <c r="A5" s="89" t="s">
        <v>0</v>
      </c>
      <c r="B5" s="89"/>
      <c r="C5" s="89"/>
      <c r="D5" s="89"/>
      <c r="E5" s="89"/>
      <c r="F5" s="89"/>
      <c r="G5" s="89"/>
    </row>
    <row r="6" spans="1:9" x14ac:dyDescent="0.25">
      <c r="A6" s="89" t="s">
        <v>190</v>
      </c>
      <c r="B6" s="89"/>
      <c r="C6" s="89"/>
      <c r="D6" s="89"/>
      <c r="E6" s="89"/>
      <c r="F6" s="89"/>
      <c r="G6" s="89"/>
    </row>
    <row r="7" spans="1:9" x14ac:dyDescent="0.25">
      <c r="A7" s="89" t="s">
        <v>126</v>
      </c>
      <c r="B7" s="89"/>
      <c r="C7" s="89"/>
      <c r="D7" s="89"/>
      <c r="E7" s="89"/>
      <c r="F7" s="89"/>
      <c r="G7" s="89"/>
    </row>
    <row r="8" spans="1:9" x14ac:dyDescent="0.25">
      <c r="A8" s="89" t="s">
        <v>192</v>
      </c>
      <c r="B8" s="89"/>
      <c r="C8" s="89"/>
      <c r="D8" s="89"/>
      <c r="E8" s="89"/>
      <c r="F8" s="89"/>
      <c r="G8" s="89"/>
    </row>
    <row r="9" spans="1:9" x14ac:dyDescent="0.25">
      <c r="A9" s="89" t="s">
        <v>47</v>
      </c>
      <c r="B9" s="89"/>
      <c r="C9" s="89"/>
      <c r="D9" s="89"/>
      <c r="E9" s="89"/>
      <c r="F9" s="89"/>
      <c r="G9" s="89"/>
    </row>
    <row r="10" spans="1:9" x14ac:dyDescent="0.25">
      <c r="A10" s="89" t="s">
        <v>193</v>
      </c>
      <c r="B10" s="89"/>
      <c r="C10" s="89"/>
      <c r="D10" s="89"/>
      <c r="E10" s="89"/>
      <c r="F10" s="89"/>
      <c r="G10" s="89"/>
    </row>
    <row r="11" spans="1:9" x14ac:dyDescent="0.25">
      <c r="A11" s="89" t="s">
        <v>127</v>
      </c>
      <c r="B11" s="89"/>
      <c r="C11" s="89"/>
      <c r="D11" s="89"/>
      <c r="E11" s="89"/>
      <c r="F11" s="89"/>
      <c r="G11" s="89"/>
    </row>
    <row r="12" spans="1:9" x14ac:dyDescent="0.25">
      <c r="A12" s="89" t="s">
        <v>48</v>
      </c>
      <c r="B12" s="89"/>
      <c r="C12" s="89"/>
      <c r="D12" s="89"/>
      <c r="E12" s="89"/>
      <c r="F12" s="89"/>
      <c r="G12" s="89"/>
    </row>
    <row r="13" spans="1:9" x14ac:dyDescent="0.25">
      <c r="A13" s="89" t="s">
        <v>194</v>
      </c>
      <c r="B13" s="89"/>
      <c r="C13" s="89"/>
      <c r="D13" s="89"/>
      <c r="E13" s="89"/>
      <c r="F13" s="89"/>
      <c r="G13" s="89"/>
    </row>
    <row r="14" spans="1:9" x14ac:dyDescent="0.25">
      <c r="A14" s="89" t="s">
        <v>195</v>
      </c>
      <c r="B14" s="89"/>
      <c r="C14" s="89"/>
      <c r="D14" s="89"/>
      <c r="E14" s="89"/>
      <c r="F14" s="89"/>
      <c r="G14" s="89"/>
    </row>
    <row r="15" spans="1:9" x14ac:dyDescent="0.25">
      <c r="A15" s="89"/>
      <c r="B15" s="89"/>
      <c r="C15" s="89"/>
      <c r="D15" s="89"/>
      <c r="E15" s="89"/>
      <c r="F15" s="89"/>
      <c r="G15" s="89"/>
    </row>
    <row r="16" spans="1:9" s="11" customFormat="1" ht="17.25" customHeight="1" x14ac:dyDescent="0.25">
      <c r="A16" s="8"/>
      <c r="B16" s="8"/>
      <c r="C16" s="8"/>
      <c r="D16" s="8"/>
      <c r="E16" s="8"/>
      <c r="F16" s="8"/>
      <c r="G16" s="8"/>
      <c r="H16" s="12"/>
      <c r="I16" s="12"/>
    </row>
    <row r="17" spans="1:15" s="11" customFormat="1" ht="17.25" customHeight="1" x14ac:dyDescent="0.25">
      <c r="A17" s="91" t="s">
        <v>70</v>
      </c>
      <c r="B17" s="91"/>
      <c r="C17" s="8"/>
      <c r="D17" s="8"/>
      <c r="E17" s="8"/>
      <c r="F17" s="8"/>
      <c r="G17" s="8"/>
      <c r="H17" s="12"/>
      <c r="I17" s="12"/>
    </row>
    <row r="18" spans="1:15" s="12" customFormat="1" x14ac:dyDescent="0.25">
      <c r="A18" s="8" t="s">
        <v>56</v>
      </c>
      <c r="G18" s="17">
        <f>SUM(G$20:G$36)</f>
        <v>25000</v>
      </c>
      <c r="H18" s="17">
        <f>SUM(H$20:H$36)</f>
        <v>2457</v>
      </c>
    </row>
    <row r="19" spans="1:15" s="12" customFormat="1" ht="49.5" x14ac:dyDescent="0.25">
      <c r="A19" s="7" t="s">
        <v>19</v>
      </c>
      <c r="B19" s="7" t="s">
        <v>83</v>
      </c>
      <c r="C19" s="7" t="s">
        <v>2</v>
      </c>
      <c r="D19" s="7" t="s">
        <v>3</v>
      </c>
      <c r="E19" s="69" t="s">
        <v>85</v>
      </c>
      <c r="F19" s="69" t="s">
        <v>86</v>
      </c>
      <c r="G19" s="69" t="s">
        <v>54</v>
      </c>
      <c r="H19" s="69" t="s">
        <v>55</v>
      </c>
      <c r="I19" s="69" t="s">
        <v>7</v>
      </c>
      <c r="J19" s="7" t="s">
        <v>68</v>
      </c>
      <c r="K19" s="7" t="s">
        <v>69</v>
      </c>
      <c r="L19" s="7" t="s">
        <v>51</v>
      </c>
      <c r="M19" s="8"/>
      <c r="N19" s="8"/>
      <c r="O19" s="8"/>
    </row>
    <row r="20" spans="1:15" ht="82.5" x14ac:dyDescent="0.25">
      <c r="A20" s="90" t="s">
        <v>49</v>
      </c>
      <c r="B20" s="58" t="s">
        <v>11</v>
      </c>
      <c r="C20" s="5" t="s">
        <v>109</v>
      </c>
      <c r="D20" s="29" t="s">
        <v>4</v>
      </c>
      <c r="E20" s="5" t="s">
        <v>110</v>
      </c>
      <c r="F20" s="29" t="s">
        <v>111</v>
      </c>
      <c r="G20" s="29"/>
      <c r="H20" s="29"/>
      <c r="I20" s="2" t="s">
        <v>147</v>
      </c>
      <c r="J20" s="2" t="s">
        <v>112</v>
      </c>
      <c r="K20" s="2" t="s">
        <v>148</v>
      </c>
    </row>
    <row r="21" spans="1:15" ht="115.5" x14ac:dyDescent="0.25">
      <c r="A21" s="90"/>
      <c r="B21" s="58" t="s">
        <v>101</v>
      </c>
      <c r="C21" s="6" t="s">
        <v>106</v>
      </c>
      <c r="D21" s="29" t="s">
        <v>4</v>
      </c>
      <c r="E21" s="70">
        <v>43525</v>
      </c>
      <c r="F21" s="71">
        <v>43628</v>
      </c>
      <c r="G21" s="29"/>
      <c r="H21" s="29"/>
      <c r="I21" s="2" t="s">
        <v>108</v>
      </c>
      <c r="J21" s="2" t="s">
        <v>107</v>
      </c>
      <c r="K21" s="2" t="s">
        <v>149</v>
      </c>
    </row>
    <row r="22" spans="1:15" ht="198" x14ac:dyDescent="0.25">
      <c r="A22" s="90"/>
      <c r="B22" s="58" t="s">
        <v>12</v>
      </c>
      <c r="C22" s="5" t="s">
        <v>113</v>
      </c>
      <c r="D22" s="29" t="s">
        <v>4</v>
      </c>
      <c r="E22" s="72" t="s">
        <v>114</v>
      </c>
      <c r="F22" s="29" t="s">
        <v>115</v>
      </c>
      <c r="G22" s="29"/>
      <c r="H22" s="29"/>
      <c r="I22" s="2" t="s">
        <v>116</v>
      </c>
      <c r="J22" s="2" t="s">
        <v>117</v>
      </c>
      <c r="K22" s="68" t="s">
        <v>150</v>
      </c>
    </row>
    <row r="23" spans="1:15" ht="82.5" x14ac:dyDescent="0.25">
      <c r="A23" s="90"/>
      <c r="B23" s="59" t="s">
        <v>10</v>
      </c>
      <c r="C23" s="6" t="s">
        <v>118</v>
      </c>
      <c r="D23" s="29" t="s">
        <v>50</v>
      </c>
      <c r="E23" s="5" t="s">
        <v>119</v>
      </c>
      <c r="F23" s="29" t="s">
        <v>120</v>
      </c>
      <c r="G23" s="29"/>
      <c r="H23" s="29"/>
      <c r="I23" s="2" t="s">
        <v>121</v>
      </c>
      <c r="J23" s="2" t="s">
        <v>119</v>
      </c>
      <c r="K23" s="9" t="s">
        <v>151</v>
      </c>
    </row>
    <row r="24" spans="1:15" ht="148.5" x14ac:dyDescent="0.25">
      <c r="A24" s="90"/>
      <c r="B24" s="59" t="s">
        <v>46</v>
      </c>
      <c r="C24" s="73" t="s">
        <v>122</v>
      </c>
      <c r="D24" s="29" t="s">
        <v>50</v>
      </c>
      <c r="E24" s="6" t="s">
        <v>123</v>
      </c>
      <c r="F24" s="29" t="s">
        <v>124</v>
      </c>
      <c r="G24" s="29"/>
      <c r="H24" s="29"/>
      <c r="I24" s="2" t="s">
        <v>152</v>
      </c>
      <c r="J24" s="2" t="s">
        <v>125</v>
      </c>
      <c r="K24" s="2" t="s">
        <v>153</v>
      </c>
    </row>
    <row r="25" spans="1:15" ht="82.5" x14ac:dyDescent="0.25">
      <c r="A25" s="90"/>
      <c r="B25" s="60" t="s">
        <v>84</v>
      </c>
      <c r="C25" s="29" t="s">
        <v>154</v>
      </c>
      <c r="D25" s="29" t="s">
        <v>4</v>
      </c>
      <c r="E25" s="6" t="s">
        <v>200</v>
      </c>
      <c r="F25" s="29" t="s">
        <v>201</v>
      </c>
      <c r="G25" s="15">
        <v>15000</v>
      </c>
      <c r="H25" s="29">
        <f>'תקציב מאושר'!O4</f>
        <v>2457</v>
      </c>
      <c r="I25" s="2" t="s">
        <v>196</v>
      </c>
      <c r="J25" s="2" t="s">
        <v>198</v>
      </c>
      <c r="K25" s="2" t="s">
        <v>199</v>
      </c>
      <c r="L25" s="2" t="s">
        <v>197</v>
      </c>
    </row>
    <row r="26" spans="1:15" ht="66" x14ac:dyDescent="0.25">
      <c r="A26" s="90" t="s">
        <v>63</v>
      </c>
      <c r="B26" s="58" t="s">
        <v>13</v>
      </c>
      <c r="C26" s="29" t="s">
        <v>202</v>
      </c>
      <c r="D26" s="29" t="s">
        <v>4</v>
      </c>
      <c r="E26" s="6" t="s">
        <v>203</v>
      </c>
      <c r="F26" s="87">
        <v>43617</v>
      </c>
      <c r="G26" s="29"/>
      <c r="H26" s="29"/>
      <c r="I26" s="2" t="s">
        <v>204</v>
      </c>
      <c r="J26" s="2" t="s">
        <v>205</v>
      </c>
      <c r="K26" s="2" t="s">
        <v>206</v>
      </c>
    </row>
    <row r="27" spans="1:15" ht="99" x14ac:dyDescent="0.25">
      <c r="A27" s="90"/>
      <c r="B27" s="58" t="s">
        <v>100</v>
      </c>
      <c r="C27" s="29" t="s">
        <v>156</v>
      </c>
      <c r="D27" s="29" t="s">
        <v>50</v>
      </c>
      <c r="E27" s="5" t="s">
        <v>207</v>
      </c>
      <c r="F27" s="29" t="s">
        <v>208</v>
      </c>
      <c r="G27" s="29"/>
      <c r="H27" s="29"/>
      <c r="I27" s="12" t="s">
        <v>164</v>
      </c>
      <c r="J27" s="12" t="s">
        <v>162</v>
      </c>
      <c r="K27" s="2" t="s">
        <v>209</v>
      </c>
    </row>
    <row r="28" spans="1:15" ht="16.5" customHeight="1" x14ac:dyDescent="0.25">
      <c r="A28" s="90"/>
      <c r="B28" s="59" t="s">
        <v>14</v>
      </c>
      <c r="C28" s="29" t="s">
        <v>64</v>
      </c>
      <c r="D28" s="29" t="s">
        <v>5</v>
      </c>
      <c r="E28" s="6"/>
      <c r="F28" s="29"/>
      <c r="G28" s="15">
        <v>10000</v>
      </c>
      <c r="H28" s="29"/>
      <c r="I28" s="2" t="s">
        <v>210</v>
      </c>
      <c r="J28" s="2" t="s">
        <v>211</v>
      </c>
      <c r="K28" s="2" t="s">
        <v>212</v>
      </c>
    </row>
    <row r="29" spans="1:15" ht="115.5" x14ac:dyDescent="0.25">
      <c r="A29" s="90" t="s">
        <v>62</v>
      </c>
      <c r="B29" s="58" t="s">
        <v>102</v>
      </c>
      <c r="C29" s="80" t="s">
        <v>213</v>
      </c>
      <c r="D29" s="29"/>
      <c r="E29" s="5"/>
      <c r="F29" s="29"/>
      <c r="G29" s="29"/>
      <c r="H29" s="29"/>
      <c r="I29" s="2" t="s">
        <v>214</v>
      </c>
      <c r="K29" s="80" t="s">
        <v>181</v>
      </c>
    </row>
    <row r="30" spans="1:15" ht="66" x14ac:dyDescent="0.25">
      <c r="A30" s="90"/>
      <c r="B30" s="58" t="s">
        <v>103</v>
      </c>
      <c r="C30" s="29"/>
      <c r="D30" s="29"/>
      <c r="E30" s="5"/>
      <c r="F30" s="29"/>
      <c r="G30" s="29"/>
      <c r="H30" s="29"/>
      <c r="N30" s="2" t="s">
        <v>215</v>
      </c>
    </row>
    <row r="31" spans="1:15" ht="49.5" x14ac:dyDescent="0.25">
      <c r="A31" s="90"/>
      <c r="B31" s="58" t="s">
        <v>15</v>
      </c>
      <c r="C31" s="29"/>
      <c r="D31" s="29"/>
      <c r="E31" s="5"/>
      <c r="F31" s="29"/>
      <c r="G31" s="29"/>
      <c r="H31" s="29"/>
      <c r="N31" s="79" t="s">
        <v>215</v>
      </c>
    </row>
    <row r="32" spans="1:15" ht="49.5" x14ac:dyDescent="0.25">
      <c r="A32" s="90"/>
      <c r="B32" s="58" t="s">
        <v>104</v>
      </c>
      <c r="C32" s="29"/>
      <c r="D32" s="29"/>
      <c r="E32" s="5"/>
      <c r="F32" s="29"/>
      <c r="G32" s="29"/>
      <c r="H32" s="29"/>
      <c r="N32" s="79" t="s">
        <v>215</v>
      </c>
    </row>
    <row r="33" spans="1:12" ht="99" x14ac:dyDescent="0.25">
      <c r="A33" s="90"/>
      <c r="B33" s="58" t="s">
        <v>16</v>
      </c>
      <c r="C33" s="29" t="s">
        <v>216</v>
      </c>
      <c r="D33" s="29" t="s">
        <v>50</v>
      </c>
      <c r="E33" s="5"/>
      <c r="F33" s="29"/>
      <c r="G33" s="29"/>
      <c r="H33" s="29"/>
      <c r="J33" s="2" t="s">
        <v>217</v>
      </c>
      <c r="K33" s="2" t="s">
        <v>218</v>
      </c>
    </row>
    <row r="34" spans="1:12" ht="99" x14ac:dyDescent="0.25">
      <c r="A34" s="90"/>
      <c r="B34" s="58" t="s">
        <v>105</v>
      </c>
      <c r="C34" s="29" t="s">
        <v>219</v>
      </c>
      <c r="D34" s="29" t="s">
        <v>5</v>
      </c>
      <c r="E34" s="5"/>
      <c r="F34" s="29"/>
      <c r="G34" s="29"/>
      <c r="H34" s="29"/>
      <c r="J34" s="2" t="s">
        <v>220</v>
      </c>
      <c r="K34" s="2" t="s">
        <v>221</v>
      </c>
      <c r="L34" s="2" t="s">
        <v>222</v>
      </c>
    </row>
    <row r="35" spans="1:12" ht="33" x14ac:dyDescent="0.25">
      <c r="A35" s="90"/>
      <c r="B35" s="58" t="s">
        <v>17</v>
      </c>
      <c r="C35" s="29" t="s">
        <v>223</v>
      </c>
      <c r="D35" s="29"/>
      <c r="E35" s="5"/>
      <c r="F35" s="29"/>
      <c r="G35" s="29"/>
      <c r="H35" s="29"/>
    </row>
    <row r="36" spans="1:12" ht="49.5" x14ac:dyDescent="0.25">
      <c r="A36" s="90"/>
      <c r="B36" s="59" t="s">
        <v>18</v>
      </c>
      <c r="C36" s="29" t="s">
        <v>224</v>
      </c>
      <c r="D36" s="29" t="s">
        <v>50</v>
      </c>
      <c r="E36" s="5"/>
      <c r="F36" s="29"/>
      <c r="G36" s="29"/>
      <c r="H36" s="29"/>
      <c r="I36" s="2" t="s">
        <v>225</v>
      </c>
      <c r="J36" s="2" t="s">
        <v>226</v>
      </c>
      <c r="K36" s="79" t="s">
        <v>226</v>
      </c>
    </row>
  </sheetData>
  <mergeCells count="19">
    <mergeCell ref="A17:B17"/>
    <mergeCell ref="A10:G10"/>
    <mergeCell ref="A11:G11"/>
    <mergeCell ref="A9:G9"/>
    <mergeCell ref="A26:A28"/>
    <mergeCell ref="A20:A25"/>
    <mergeCell ref="A29:A36"/>
    <mergeCell ref="A1:G1"/>
    <mergeCell ref="A5:G5"/>
    <mergeCell ref="A2:G2"/>
    <mergeCell ref="A3:G3"/>
    <mergeCell ref="A4:G4"/>
    <mergeCell ref="A13:G13"/>
    <mergeCell ref="A14:G14"/>
    <mergeCell ref="A15:G15"/>
    <mergeCell ref="A12:G12"/>
    <mergeCell ref="A6:G6"/>
    <mergeCell ref="A7:G7"/>
    <mergeCell ref="A8:G8"/>
  </mergeCells>
  <pageMargins left="0.7" right="0.7" top="0.75" bottom="0.75" header="0.3" footer="0.3"/>
  <pageSetup orientation="portrait" verticalDpi="599"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נתונים!$A$2:$A$6</xm:f>
          </x14:formula1>
          <xm:sqref>D20:D141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2"/>
  <sheetViews>
    <sheetView rightToLeft="1" tabSelected="1" topLeftCell="A29" workbookViewId="0">
      <selection activeCell="A32" sqref="A32"/>
    </sheetView>
  </sheetViews>
  <sheetFormatPr defaultColWidth="17.85546875" defaultRowHeight="16.5" x14ac:dyDescent="0.25"/>
  <cols>
    <col min="1" max="1" width="25.85546875" style="12" customWidth="1"/>
    <col min="2" max="2" width="32.42578125" style="12" customWidth="1"/>
    <col min="3" max="3" width="21" style="12" customWidth="1"/>
    <col min="4" max="4" width="17.85546875" style="12"/>
    <col min="5" max="5" width="12.140625" style="12" customWidth="1"/>
    <col min="6" max="6" width="14.42578125" style="12" customWidth="1"/>
    <col min="7" max="7" width="9.7109375" style="12" customWidth="1"/>
    <col min="8" max="8" width="10" style="12" customWidth="1"/>
    <col min="9" max="9" width="33" style="12" customWidth="1"/>
    <col min="10" max="11" width="17.85546875" style="3"/>
    <col min="12" max="12" width="24.28515625" style="3" customWidth="1"/>
    <col min="13" max="16384" width="17.85546875" style="3"/>
  </cols>
  <sheetData>
    <row r="1" spans="1:9" s="2" customFormat="1" ht="16.5" customHeight="1" x14ac:dyDescent="0.25">
      <c r="A1" s="89" t="s">
        <v>1</v>
      </c>
      <c r="B1" s="89"/>
      <c r="C1" s="89"/>
      <c r="D1" s="89"/>
      <c r="E1" s="89"/>
      <c r="F1" s="89"/>
      <c r="G1" s="89"/>
      <c r="H1" s="11"/>
      <c r="I1" s="11"/>
    </row>
    <row r="2" spans="1:9" s="2" customFormat="1" x14ac:dyDescent="0.25">
      <c r="A2" s="92" t="s">
        <v>128</v>
      </c>
      <c r="B2" s="92"/>
      <c r="C2" s="92"/>
      <c r="D2" s="92"/>
      <c r="E2" s="92"/>
      <c r="F2" s="92"/>
      <c r="G2" s="92"/>
      <c r="H2" s="11"/>
      <c r="I2" s="11"/>
    </row>
    <row r="3" spans="1:9" s="2" customFormat="1" x14ac:dyDescent="0.25">
      <c r="A3" s="92" t="s">
        <v>129</v>
      </c>
      <c r="B3" s="92"/>
      <c r="C3" s="92"/>
      <c r="D3" s="92"/>
      <c r="E3" s="92"/>
      <c r="F3" s="92"/>
      <c r="G3" s="92"/>
      <c r="H3" s="11"/>
      <c r="I3" s="11"/>
    </row>
    <row r="4" spans="1:9" s="2" customFormat="1" x14ac:dyDescent="0.25">
      <c r="A4" s="92" t="s">
        <v>130</v>
      </c>
      <c r="B4" s="92"/>
      <c r="C4" s="92"/>
      <c r="D4" s="92"/>
      <c r="E4" s="92"/>
      <c r="F4" s="92"/>
      <c r="G4" s="92"/>
      <c r="H4" s="11"/>
      <c r="I4" s="11"/>
    </row>
    <row r="5" spans="1:9" s="2" customFormat="1" ht="16.5" customHeight="1" x14ac:dyDescent="0.25">
      <c r="A5" s="92" t="s">
        <v>0</v>
      </c>
      <c r="B5" s="92"/>
      <c r="C5" s="92"/>
      <c r="D5" s="92"/>
      <c r="E5" s="92"/>
      <c r="F5" s="92"/>
      <c r="G5" s="92"/>
      <c r="H5" s="11"/>
      <c r="I5" s="11"/>
    </row>
    <row r="6" spans="1:9" s="2" customFormat="1" x14ac:dyDescent="0.25">
      <c r="A6" s="92" t="s">
        <v>131</v>
      </c>
      <c r="B6" s="92"/>
      <c r="C6" s="92"/>
      <c r="D6" s="92"/>
      <c r="E6" s="92"/>
      <c r="F6" s="92"/>
      <c r="G6" s="92"/>
      <c r="H6" s="11"/>
      <c r="I6" s="11"/>
    </row>
    <row r="7" spans="1:9" s="2" customFormat="1" x14ac:dyDescent="0.25">
      <c r="A7" s="92" t="s">
        <v>132</v>
      </c>
      <c r="B7" s="92"/>
      <c r="C7" s="92"/>
      <c r="D7" s="92"/>
      <c r="E7" s="92"/>
      <c r="F7" s="92"/>
      <c r="G7" s="92"/>
      <c r="H7" s="11"/>
      <c r="I7" s="11"/>
    </row>
    <row r="8" spans="1:9" s="2" customFormat="1" x14ac:dyDescent="0.25">
      <c r="A8" s="92" t="s">
        <v>133</v>
      </c>
      <c r="B8" s="92"/>
      <c r="C8" s="92"/>
      <c r="D8" s="92"/>
      <c r="E8" s="92"/>
      <c r="F8" s="92"/>
      <c r="G8" s="92"/>
      <c r="H8" s="11"/>
      <c r="I8" s="11"/>
    </row>
    <row r="9" spans="1:9" s="2" customFormat="1" ht="16.5" customHeight="1" x14ac:dyDescent="0.25">
      <c r="A9" s="92" t="s">
        <v>47</v>
      </c>
      <c r="B9" s="92"/>
      <c r="C9" s="92"/>
      <c r="D9" s="92"/>
      <c r="E9" s="92"/>
      <c r="F9" s="92"/>
      <c r="G9" s="92"/>
      <c r="H9" s="11"/>
      <c r="I9" s="11"/>
    </row>
    <row r="10" spans="1:9" s="2" customFormat="1" ht="39" customHeight="1" x14ac:dyDescent="0.25">
      <c r="A10" s="93" t="s">
        <v>134</v>
      </c>
      <c r="B10" s="93"/>
      <c r="C10" s="93"/>
      <c r="D10" s="93"/>
      <c r="E10" s="93"/>
      <c r="F10" s="93"/>
      <c r="G10" s="93"/>
      <c r="H10" s="11"/>
      <c r="I10" s="11"/>
    </row>
    <row r="11" spans="1:9" s="2" customFormat="1" x14ac:dyDescent="0.25">
      <c r="A11" s="92" t="s">
        <v>135</v>
      </c>
      <c r="B11" s="92"/>
      <c r="C11" s="92"/>
      <c r="D11" s="92"/>
      <c r="E11" s="92"/>
      <c r="F11" s="92"/>
      <c r="G11" s="92"/>
      <c r="H11" s="11"/>
      <c r="I11" s="11"/>
    </row>
    <row r="12" spans="1:9" s="2" customFormat="1" ht="16.5" customHeight="1" x14ac:dyDescent="0.25">
      <c r="A12" s="92" t="s">
        <v>48</v>
      </c>
      <c r="B12" s="92"/>
      <c r="C12" s="92"/>
      <c r="D12" s="92"/>
      <c r="E12" s="92"/>
      <c r="F12" s="92"/>
      <c r="G12" s="92"/>
      <c r="H12" s="11"/>
      <c r="I12" s="11"/>
    </row>
    <row r="13" spans="1:9" s="2" customFormat="1" x14ac:dyDescent="0.25">
      <c r="A13" s="92" t="s">
        <v>136</v>
      </c>
      <c r="B13" s="92"/>
      <c r="C13" s="92"/>
      <c r="D13" s="92"/>
      <c r="E13" s="92"/>
      <c r="F13" s="92"/>
      <c r="G13" s="92"/>
      <c r="H13" s="11"/>
      <c r="I13" s="11"/>
    </row>
    <row r="14" spans="1:9" s="2" customFormat="1" x14ac:dyDescent="0.25">
      <c r="A14" s="92" t="s">
        <v>137</v>
      </c>
      <c r="B14" s="92"/>
      <c r="C14" s="92"/>
      <c r="D14" s="92"/>
      <c r="E14" s="92"/>
      <c r="F14" s="92"/>
      <c r="G14" s="92"/>
      <c r="H14" s="11"/>
      <c r="I14" s="11"/>
    </row>
    <row r="15" spans="1:9" s="12" customFormat="1" x14ac:dyDescent="0.25">
      <c r="A15" s="74"/>
      <c r="B15" s="74"/>
      <c r="C15" s="74"/>
      <c r="D15" s="74"/>
      <c r="E15" s="74"/>
      <c r="F15" s="74"/>
      <c r="G15" s="74"/>
      <c r="H15" s="8"/>
      <c r="I15" s="8"/>
    </row>
    <row r="16" spans="1:9" s="12" customFormat="1" x14ac:dyDescent="0.25">
      <c r="A16" s="91" t="s">
        <v>70</v>
      </c>
      <c r="B16" s="91"/>
      <c r="C16" s="8"/>
      <c r="D16" s="8"/>
      <c r="E16" s="8"/>
      <c r="F16" s="8"/>
      <c r="G16" s="8"/>
      <c r="H16" s="8"/>
      <c r="I16" s="8"/>
    </row>
    <row r="17" spans="1:15" x14ac:dyDescent="0.25">
      <c r="A17" s="8" t="s">
        <v>56</v>
      </c>
      <c r="G17" s="14">
        <f>SUM(G$19:G$34)</f>
        <v>403482</v>
      </c>
      <c r="H17" s="14">
        <f>SUM(H$19:H$34)</f>
        <v>10973</v>
      </c>
    </row>
    <row r="18" spans="1:15" s="80" customFormat="1" ht="49.5" x14ac:dyDescent="0.25">
      <c r="A18" s="81" t="s">
        <v>19</v>
      </c>
      <c r="B18" s="81" t="s">
        <v>83</v>
      </c>
      <c r="C18" s="81" t="s">
        <v>2</v>
      </c>
      <c r="D18" s="81" t="s">
        <v>3</v>
      </c>
      <c r="E18" s="82" t="s">
        <v>85</v>
      </c>
      <c r="F18" s="82" t="s">
        <v>86</v>
      </c>
      <c r="G18" s="82" t="s">
        <v>54</v>
      </c>
      <c r="H18" s="82" t="s">
        <v>55</v>
      </c>
      <c r="I18" s="82" t="s">
        <v>7</v>
      </c>
      <c r="J18" s="81" t="s">
        <v>8</v>
      </c>
      <c r="K18" s="81" t="s">
        <v>9</v>
      </c>
      <c r="L18" s="81" t="s">
        <v>51</v>
      </c>
      <c r="M18" s="74"/>
      <c r="N18" s="74"/>
      <c r="O18" s="74"/>
    </row>
    <row r="19" spans="1:15" s="80" customFormat="1" ht="115.5" x14ac:dyDescent="0.25">
      <c r="A19" s="58" t="s">
        <v>20</v>
      </c>
      <c r="B19" s="61" t="s">
        <v>24</v>
      </c>
      <c r="C19" s="80" t="s">
        <v>53</v>
      </c>
      <c r="D19" s="80" t="s">
        <v>50</v>
      </c>
      <c r="E19" s="80" t="s">
        <v>174</v>
      </c>
      <c r="F19" s="80" t="s">
        <v>175</v>
      </c>
      <c r="G19" s="83">
        <v>136378</v>
      </c>
      <c r="H19" s="83">
        <f>'תקציב מאושר'!C3</f>
        <v>10973</v>
      </c>
    </row>
    <row r="20" spans="1:15" s="80" customFormat="1" ht="33" x14ac:dyDescent="0.25">
      <c r="A20" s="58"/>
      <c r="B20" s="61"/>
      <c r="C20" s="80" t="s">
        <v>89</v>
      </c>
      <c r="D20" s="80" t="s">
        <v>4</v>
      </c>
      <c r="E20" s="86" t="s">
        <v>176</v>
      </c>
      <c r="F20" s="86" t="s">
        <v>177</v>
      </c>
      <c r="G20" s="83"/>
      <c r="H20" s="83"/>
    </row>
    <row r="21" spans="1:15" s="80" customFormat="1" ht="99" x14ac:dyDescent="0.25">
      <c r="A21" s="58"/>
      <c r="B21" s="61"/>
      <c r="C21" s="80" t="s">
        <v>178</v>
      </c>
      <c r="D21" s="80" t="s">
        <v>6</v>
      </c>
      <c r="E21" s="86" t="s">
        <v>179</v>
      </c>
      <c r="G21" s="83"/>
      <c r="H21" s="83"/>
    </row>
    <row r="22" spans="1:15" s="80" customFormat="1" x14ac:dyDescent="0.25">
      <c r="A22" s="58"/>
      <c r="B22" s="61"/>
      <c r="C22" s="80" t="s">
        <v>97</v>
      </c>
      <c r="D22" s="80" t="s">
        <v>6</v>
      </c>
      <c r="G22" s="83">
        <v>30000</v>
      </c>
      <c r="H22" s="83"/>
    </row>
    <row r="23" spans="1:15" s="80" customFormat="1" ht="49.5" x14ac:dyDescent="0.25">
      <c r="A23" s="58"/>
      <c r="B23" s="61" t="s">
        <v>25</v>
      </c>
      <c r="C23" s="75" t="s">
        <v>52</v>
      </c>
      <c r="G23" s="83"/>
      <c r="H23" s="83"/>
      <c r="L23" s="80" t="s">
        <v>138</v>
      </c>
    </row>
    <row r="24" spans="1:15" s="80" customFormat="1" ht="66" x14ac:dyDescent="0.25">
      <c r="A24" s="58"/>
      <c r="B24" s="61" t="s">
        <v>26</v>
      </c>
      <c r="C24" s="80" t="s">
        <v>81</v>
      </c>
      <c r="D24" s="80" t="s">
        <v>50</v>
      </c>
      <c r="E24" s="84">
        <v>43709</v>
      </c>
      <c r="F24" s="80" t="s">
        <v>139</v>
      </c>
      <c r="G24" s="83">
        <v>200000</v>
      </c>
      <c r="H24" s="83"/>
      <c r="I24" s="80" t="s">
        <v>140</v>
      </c>
      <c r="J24" s="80" t="s">
        <v>141</v>
      </c>
    </row>
    <row r="25" spans="1:15" s="80" customFormat="1" ht="66" x14ac:dyDescent="0.25">
      <c r="A25" s="58" t="s">
        <v>21</v>
      </c>
      <c r="B25" s="61" t="s">
        <v>27</v>
      </c>
      <c r="D25" s="80" t="s">
        <v>50</v>
      </c>
      <c r="G25" s="83"/>
      <c r="H25" s="83"/>
      <c r="I25" s="80" t="s">
        <v>142</v>
      </c>
    </row>
    <row r="26" spans="1:15" s="80" customFormat="1" ht="115.5" x14ac:dyDescent="0.25">
      <c r="A26" s="58"/>
      <c r="B26" s="61" t="s">
        <v>28</v>
      </c>
      <c r="C26" s="80" t="s">
        <v>90</v>
      </c>
      <c r="D26" s="80" t="s">
        <v>6</v>
      </c>
      <c r="E26" s="84">
        <v>43732</v>
      </c>
      <c r="G26" s="83"/>
      <c r="H26" s="83"/>
      <c r="J26" s="80" t="s">
        <v>180</v>
      </c>
      <c r="K26" s="80" t="s">
        <v>183</v>
      </c>
    </row>
    <row r="27" spans="1:15" s="80" customFormat="1" ht="66" x14ac:dyDescent="0.25">
      <c r="A27" s="58" t="s">
        <v>22</v>
      </c>
      <c r="B27" s="61" t="s">
        <v>91</v>
      </c>
      <c r="C27" s="88" t="s">
        <v>227</v>
      </c>
      <c r="D27" s="88" t="s">
        <v>6</v>
      </c>
      <c r="E27" s="88"/>
      <c r="G27" s="83"/>
      <c r="H27" s="83"/>
      <c r="I27" s="80" t="s">
        <v>228</v>
      </c>
      <c r="J27" s="80" t="s">
        <v>229</v>
      </c>
      <c r="K27" s="80" t="s">
        <v>230</v>
      </c>
    </row>
    <row r="28" spans="1:15" s="80" customFormat="1" ht="198" x14ac:dyDescent="0.25">
      <c r="A28" s="58"/>
      <c r="B28" s="61" t="s">
        <v>29</v>
      </c>
      <c r="D28" s="80" t="s">
        <v>50</v>
      </c>
      <c r="E28" s="80" t="s">
        <v>143</v>
      </c>
      <c r="F28" s="80" t="s">
        <v>213</v>
      </c>
      <c r="G28" s="83"/>
      <c r="H28" s="83"/>
      <c r="I28" s="80" t="s">
        <v>213</v>
      </c>
      <c r="K28" s="80" t="s">
        <v>181</v>
      </c>
    </row>
    <row r="29" spans="1:15" s="80" customFormat="1" ht="66" x14ac:dyDescent="0.25">
      <c r="A29" s="58"/>
      <c r="B29" s="74" t="s">
        <v>30</v>
      </c>
      <c r="C29" s="88"/>
      <c r="D29" s="88" t="s">
        <v>5</v>
      </c>
      <c r="E29" s="88"/>
      <c r="G29" s="83"/>
      <c r="H29" s="83"/>
      <c r="L29" s="80" t="s">
        <v>231</v>
      </c>
    </row>
    <row r="30" spans="1:15" s="80" customFormat="1" x14ac:dyDescent="0.25">
      <c r="A30" s="58"/>
      <c r="B30" s="74" t="s">
        <v>67</v>
      </c>
      <c r="G30" s="83"/>
      <c r="H30" s="83"/>
      <c r="L30" s="80" t="s">
        <v>232</v>
      </c>
    </row>
    <row r="31" spans="1:15" s="80" customFormat="1" ht="49.5" x14ac:dyDescent="0.25">
      <c r="A31" s="58"/>
      <c r="B31" s="85" t="s">
        <v>98</v>
      </c>
      <c r="C31" s="80" t="s">
        <v>99</v>
      </c>
      <c r="D31" s="80" t="s">
        <v>50</v>
      </c>
      <c r="G31" s="83">
        <v>32104</v>
      </c>
      <c r="H31" s="83"/>
      <c r="I31" s="80" t="s">
        <v>145</v>
      </c>
      <c r="J31" s="80" t="s">
        <v>144</v>
      </c>
    </row>
    <row r="32" spans="1:15" s="80" customFormat="1" ht="33" x14ac:dyDescent="0.25">
      <c r="A32" s="58" t="s">
        <v>23</v>
      </c>
      <c r="B32" s="74" t="s">
        <v>31</v>
      </c>
      <c r="D32" s="80" t="s">
        <v>50</v>
      </c>
      <c r="G32" s="83"/>
      <c r="H32" s="83"/>
      <c r="I32" s="80" t="s">
        <v>146</v>
      </c>
    </row>
    <row r="33" spans="1:12" s="80" customFormat="1" ht="49.5" x14ac:dyDescent="0.25">
      <c r="A33" s="62"/>
      <c r="B33" s="61" t="s">
        <v>32</v>
      </c>
      <c r="D33" s="80" t="s">
        <v>5</v>
      </c>
      <c r="G33" s="83">
        <v>5000</v>
      </c>
      <c r="H33" s="83"/>
      <c r="I33" s="80" t="s">
        <v>187</v>
      </c>
    </row>
    <row r="34" spans="1:12" s="80" customFormat="1" ht="115.5" x14ac:dyDescent="0.25">
      <c r="A34" s="62"/>
      <c r="B34" s="74" t="s">
        <v>65</v>
      </c>
      <c r="C34" s="76" t="s">
        <v>233</v>
      </c>
      <c r="D34" s="80" t="s">
        <v>50</v>
      </c>
      <c r="F34" s="80" t="s">
        <v>184</v>
      </c>
      <c r="G34" s="83"/>
      <c r="H34" s="83"/>
      <c r="I34" s="80" t="s">
        <v>182</v>
      </c>
      <c r="J34" s="80" t="s">
        <v>185</v>
      </c>
      <c r="K34" s="80" t="s">
        <v>186</v>
      </c>
      <c r="L34" s="80" t="s">
        <v>66</v>
      </c>
    </row>
    <row r="35" spans="1:12" s="80" customFormat="1" x14ac:dyDescent="0.25">
      <c r="A35" s="57"/>
    </row>
    <row r="36" spans="1:12" s="80" customFormat="1" x14ac:dyDescent="0.25">
      <c r="A36" s="10"/>
      <c r="B36" s="76"/>
    </row>
    <row r="37" spans="1:12" s="80" customFormat="1" x14ac:dyDescent="0.25">
      <c r="B37" s="76"/>
    </row>
    <row r="38" spans="1:12" s="80" customFormat="1" x14ac:dyDescent="0.25">
      <c r="B38" s="76"/>
    </row>
    <row r="39" spans="1:12" s="80" customFormat="1" x14ac:dyDescent="0.25">
      <c r="B39" s="76"/>
    </row>
    <row r="40" spans="1:12" s="80" customFormat="1" x14ac:dyDescent="0.25">
      <c r="B40" s="76"/>
    </row>
    <row r="41" spans="1:12" s="80" customFormat="1" x14ac:dyDescent="0.25">
      <c r="B41" s="76"/>
    </row>
    <row r="42" spans="1:12" s="80" customFormat="1" x14ac:dyDescent="0.25">
      <c r="B42" s="76"/>
    </row>
  </sheetData>
  <mergeCells count="15">
    <mergeCell ref="A12:G12"/>
    <mergeCell ref="A13:G13"/>
    <mergeCell ref="A14:G14"/>
    <mergeCell ref="A16:B16"/>
    <mergeCell ref="A1:G1"/>
    <mergeCell ref="A2:G2"/>
    <mergeCell ref="A3:G3"/>
    <mergeCell ref="A4:G4"/>
    <mergeCell ref="A5:G5"/>
    <mergeCell ref="A11:G11"/>
    <mergeCell ref="A6:G6"/>
    <mergeCell ref="A7:G7"/>
    <mergeCell ref="A8:G8"/>
    <mergeCell ref="A9:G9"/>
    <mergeCell ref="A10:G10"/>
  </mergeCell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נתונים!$A$2:$A$6</xm:f>
          </x14:formula1>
          <xm:sqref>D19:D148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6"/>
  <sheetViews>
    <sheetView rightToLeft="1" topLeftCell="A14" zoomScaleNormal="100" workbookViewId="0">
      <selection activeCell="H19" sqref="H19"/>
    </sheetView>
  </sheetViews>
  <sheetFormatPr defaultColWidth="17.85546875" defaultRowHeight="16.5" x14ac:dyDescent="0.25"/>
  <cols>
    <col min="1" max="1" width="25.85546875" style="3" customWidth="1"/>
    <col min="2" max="2" width="32.42578125" style="3" customWidth="1"/>
    <col min="3" max="3" width="21" style="3" customWidth="1"/>
    <col min="4" max="4" width="17.85546875" style="3"/>
    <col min="5" max="5" width="12.140625" style="3" customWidth="1"/>
    <col min="6" max="6" width="13.140625" style="3" customWidth="1"/>
    <col min="7" max="7" width="11.5703125" style="12" customWidth="1"/>
    <col min="8" max="8" width="11.28515625" style="12" customWidth="1"/>
    <col min="9" max="9" width="33" style="3" customWidth="1"/>
    <col min="10" max="16384" width="17.85546875" style="3"/>
  </cols>
  <sheetData>
    <row r="1" spans="1:7" s="11" customFormat="1" ht="16.5" customHeight="1" x14ac:dyDescent="0.25">
      <c r="A1" s="89" t="s">
        <v>1</v>
      </c>
      <c r="B1" s="89"/>
      <c r="C1" s="89"/>
      <c r="D1" s="89"/>
      <c r="E1" s="89"/>
      <c r="F1" s="89"/>
      <c r="G1" s="89"/>
    </row>
    <row r="2" spans="1:7" s="11" customFormat="1" x14ac:dyDescent="0.25">
      <c r="A2" s="92" t="s">
        <v>166</v>
      </c>
      <c r="B2" s="92"/>
      <c r="C2" s="92"/>
      <c r="D2" s="92"/>
      <c r="E2" s="92"/>
      <c r="F2" s="92"/>
      <c r="G2" s="92"/>
    </row>
    <row r="3" spans="1:7" s="11" customFormat="1" x14ac:dyDescent="0.25">
      <c r="A3" s="89" t="s">
        <v>167</v>
      </c>
      <c r="B3" s="89"/>
      <c r="C3" s="89"/>
      <c r="D3" s="89"/>
      <c r="E3" s="89"/>
      <c r="F3" s="89"/>
      <c r="G3" s="89"/>
    </row>
    <row r="4" spans="1:7" s="11" customFormat="1" x14ac:dyDescent="0.25">
      <c r="A4" s="89" t="s">
        <v>169</v>
      </c>
      <c r="B4" s="89"/>
      <c r="C4" s="89"/>
      <c r="D4" s="89"/>
      <c r="E4" s="89"/>
      <c r="F4" s="89"/>
      <c r="G4" s="89"/>
    </row>
    <row r="5" spans="1:7" s="11" customFormat="1" ht="16.5" customHeight="1" x14ac:dyDescent="0.25">
      <c r="A5" s="92" t="s">
        <v>0</v>
      </c>
      <c r="B5" s="92"/>
      <c r="C5" s="92"/>
      <c r="D5" s="92"/>
      <c r="E5" s="92"/>
      <c r="F5" s="92"/>
      <c r="G5" s="92"/>
    </row>
    <row r="6" spans="1:7" s="11" customFormat="1" x14ac:dyDescent="0.25">
      <c r="A6" s="89" t="s">
        <v>168</v>
      </c>
      <c r="B6" s="89"/>
      <c r="C6" s="89"/>
      <c r="D6" s="89"/>
      <c r="E6" s="89"/>
      <c r="F6" s="89"/>
      <c r="G6" s="89"/>
    </row>
    <row r="7" spans="1:7" s="11" customFormat="1" x14ac:dyDescent="0.25">
      <c r="A7" s="89" t="s">
        <v>170</v>
      </c>
      <c r="B7" s="89"/>
      <c r="C7" s="89"/>
      <c r="D7" s="89"/>
      <c r="E7" s="89"/>
      <c r="F7" s="89"/>
      <c r="G7" s="89"/>
    </row>
    <row r="8" spans="1:7" s="11" customFormat="1" x14ac:dyDescent="0.25">
      <c r="A8" s="89" t="s">
        <v>171</v>
      </c>
      <c r="B8" s="89"/>
      <c r="C8" s="89"/>
      <c r="D8" s="89"/>
      <c r="E8" s="89"/>
      <c r="F8" s="89"/>
      <c r="G8" s="89"/>
    </row>
    <row r="9" spans="1:7" s="11" customFormat="1" ht="16.5" customHeight="1" x14ac:dyDescent="0.25">
      <c r="A9" s="89" t="s">
        <v>47</v>
      </c>
      <c r="B9" s="89"/>
      <c r="C9" s="89"/>
      <c r="D9" s="89"/>
      <c r="E9" s="89"/>
      <c r="F9" s="89"/>
      <c r="G9" s="89"/>
    </row>
    <row r="10" spans="1:7" s="11" customFormat="1" x14ac:dyDescent="0.25">
      <c r="A10" s="89" t="s">
        <v>172</v>
      </c>
      <c r="B10" s="89"/>
      <c r="C10" s="89"/>
      <c r="D10" s="89"/>
      <c r="E10" s="89"/>
      <c r="F10" s="89"/>
      <c r="G10" s="89"/>
    </row>
    <row r="11" spans="1:7" s="11" customFormat="1" x14ac:dyDescent="0.25">
      <c r="A11" s="89">
        <v>2</v>
      </c>
      <c r="B11" s="89"/>
      <c r="C11" s="89"/>
      <c r="D11" s="89"/>
      <c r="E11" s="89"/>
      <c r="F11" s="89"/>
      <c r="G11" s="89"/>
    </row>
    <row r="12" spans="1:7" s="11" customFormat="1" ht="16.5" customHeight="1" x14ac:dyDescent="0.25">
      <c r="A12" s="89" t="s">
        <v>48</v>
      </c>
      <c r="B12" s="89"/>
      <c r="C12" s="89"/>
      <c r="D12" s="89"/>
      <c r="E12" s="89"/>
      <c r="F12" s="89"/>
      <c r="G12" s="89"/>
    </row>
    <row r="13" spans="1:7" s="11" customFormat="1" x14ac:dyDescent="0.25">
      <c r="A13" s="89" t="s">
        <v>234</v>
      </c>
      <c r="B13" s="89"/>
      <c r="C13" s="89"/>
      <c r="D13" s="89"/>
      <c r="E13" s="89"/>
      <c r="F13" s="89"/>
      <c r="G13" s="89"/>
    </row>
    <row r="14" spans="1:7" s="11" customFormat="1" x14ac:dyDescent="0.25">
      <c r="A14" s="89" t="s">
        <v>173</v>
      </c>
      <c r="B14" s="89"/>
      <c r="C14" s="89"/>
      <c r="D14" s="89"/>
      <c r="E14" s="89"/>
      <c r="F14" s="89"/>
      <c r="G14" s="89"/>
    </row>
    <row r="15" spans="1:7" s="12" customFormat="1" x14ac:dyDescent="0.25"/>
    <row r="16" spans="1:7" s="12" customFormat="1" x14ac:dyDescent="0.25">
      <c r="A16" s="91" t="s">
        <v>70</v>
      </c>
      <c r="B16" s="91"/>
    </row>
    <row r="17" spans="1:15" s="12" customFormat="1" x14ac:dyDescent="0.25">
      <c r="A17" s="8" t="s">
        <v>56</v>
      </c>
      <c r="G17" s="14">
        <f>SUM(G$19:G$27)</f>
        <v>252000</v>
      </c>
      <c r="H17" s="14">
        <f>SUM(H$19:H$27)</f>
        <v>26849.999999999996</v>
      </c>
    </row>
    <row r="18" spans="1:15" s="12" customFormat="1" ht="49.5" x14ac:dyDescent="0.25">
      <c r="A18" s="7" t="s">
        <v>19</v>
      </c>
      <c r="B18" s="7" t="s">
        <v>83</v>
      </c>
      <c r="C18" s="7" t="s">
        <v>2</v>
      </c>
      <c r="D18" s="7" t="s">
        <v>3</v>
      </c>
      <c r="E18" s="69" t="s">
        <v>85</v>
      </c>
      <c r="F18" s="69" t="s">
        <v>86</v>
      </c>
      <c r="G18" s="69" t="s">
        <v>54</v>
      </c>
      <c r="H18" s="69" t="s">
        <v>55</v>
      </c>
      <c r="I18" s="69" t="s">
        <v>7</v>
      </c>
      <c r="J18" s="7" t="s">
        <v>8</v>
      </c>
      <c r="K18" s="7" t="s">
        <v>9</v>
      </c>
      <c r="L18" s="7" t="s">
        <v>51</v>
      </c>
      <c r="M18" s="8"/>
      <c r="N18" s="8"/>
      <c r="O18" s="8"/>
    </row>
    <row r="19" spans="1:15" ht="115.5" x14ac:dyDescent="0.25">
      <c r="A19" s="64" t="s">
        <v>33</v>
      </c>
      <c r="B19" s="64" t="s">
        <v>57</v>
      </c>
      <c r="C19" s="63" t="s">
        <v>106</v>
      </c>
      <c r="D19" s="63" t="s">
        <v>4</v>
      </c>
      <c r="E19" s="77">
        <v>43525</v>
      </c>
      <c r="F19" s="78">
        <v>43617</v>
      </c>
      <c r="G19" s="14">
        <v>150000</v>
      </c>
      <c r="H19" s="14">
        <f>'תקציב מאושר'!G3</f>
        <v>26849.999999999996</v>
      </c>
      <c r="I19" s="12" t="s">
        <v>108</v>
      </c>
      <c r="J19" s="12" t="s">
        <v>107</v>
      </c>
      <c r="K19" s="12" t="s">
        <v>149</v>
      </c>
    </row>
    <row r="20" spans="1:15" s="12" customFormat="1" ht="181.5" x14ac:dyDescent="0.25">
      <c r="A20" s="64"/>
      <c r="B20" s="64" t="s">
        <v>36</v>
      </c>
      <c r="C20" s="63" t="s">
        <v>155</v>
      </c>
      <c r="D20" s="63" t="s">
        <v>50</v>
      </c>
      <c r="E20" s="63"/>
      <c r="F20" s="63"/>
      <c r="G20" s="14"/>
      <c r="H20" s="14"/>
      <c r="I20" s="12" t="s">
        <v>160</v>
      </c>
      <c r="J20" s="12" t="s">
        <v>161</v>
      </c>
      <c r="K20" s="12" t="s">
        <v>235</v>
      </c>
    </row>
    <row r="21" spans="1:15" ht="99" x14ac:dyDescent="0.25">
      <c r="A21" s="64"/>
      <c r="B21" s="64" t="s">
        <v>37</v>
      </c>
      <c r="C21" s="63" t="s">
        <v>157</v>
      </c>
      <c r="D21" s="63" t="s">
        <v>50</v>
      </c>
      <c r="E21" s="63"/>
      <c r="F21" s="63"/>
      <c r="G21" s="14"/>
      <c r="H21" s="14"/>
      <c r="I21" s="3" t="s">
        <v>163</v>
      </c>
      <c r="J21" s="3" t="s">
        <v>162</v>
      </c>
    </row>
    <row r="22" spans="1:15" ht="132" x14ac:dyDescent="0.25">
      <c r="A22" s="64"/>
      <c r="B22" s="65" t="s">
        <v>38</v>
      </c>
      <c r="C22" s="63" t="s">
        <v>158</v>
      </c>
      <c r="D22" s="63" t="s">
        <v>50</v>
      </c>
      <c r="E22" s="63"/>
      <c r="F22" s="63"/>
      <c r="G22" s="14"/>
      <c r="H22" s="14"/>
      <c r="I22" s="3" t="s">
        <v>159</v>
      </c>
      <c r="J22" s="3" t="s">
        <v>165</v>
      </c>
    </row>
    <row r="23" spans="1:15" ht="99" x14ac:dyDescent="0.25">
      <c r="A23" s="64" t="s">
        <v>34</v>
      </c>
      <c r="B23" s="64" t="s">
        <v>40</v>
      </c>
      <c r="C23" s="63" t="s">
        <v>156</v>
      </c>
      <c r="D23" s="63" t="s">
        <v>50</v>
      </c>
      <c r="E23" s="63"/>
      <c r="F23" s="63"/>
      <c r="G23" s="14"/>
      <c r="H23" s="14"/>
      <c r="I23" s="3" t="s">
        <v>164</v>
      </c>
      <c r="J23" s="12" t="s">
        <v>162</v>
      </c>
      <c r="K23" s="79" t="s">
        <v>209</v>
      </c>
    </row>
    <row r="24" spans="1:15" ht="66" x14ac:dyDescent="0.25">
      <c r="A24" s="64"/>
      <c r="B24" s="64" t="s">
        <v>39</v>
      </c>
      <c r="C24" s="63"/>
      <c r="D24" s="63" t="s">
        <v>50</v>
      </c>
      <c r="E24" s="63"/>
      <c r="F24" s="63"/>
      <c r="G24" s="14"/>
      <c r="H24" s="14"/>
      <c r="I24" s="3" t="s">
        <v>236</v>
      </c>
      <c r="J24" s="3" t="s">
        <v>237</v>
      </c>
      <c r="K24" s="3" t="s">
        <v>238</v>
      </c>
    </row>
    <row r="25" spans="1:15" ht="99" x14ac:dyDescent="0.25">
      <c r="A25" s="64" t="s">
        <v>35</v>
      </c>
      <c r="B25" s="64" t="s">
        <v>41</v>
      </c>
      <c r="C25" s="63" t="s">
        <v>156</v>
      </c>
      <c r="D25" s="63"/>
      <c r="E25" s="63"/>
      <c r="F25" s="63"/>
      <c r="G25" s="14">
        <v>102000</v>
      </c>
      <c r="H25" s="14"/>
      <c r="I25" s="12" t="s">
        <v>164</v>
      </c>
      <c r="J25" s="12" t="s">
        <v>162</v>
      </c>
      <c r="K25" s="79" t="s">
        <v>209</v>
      </c>
    </row>
    <row r="26" spans="1:15" ht="99" x14ac:dyDescent="0.25">
      <c r="A26" s="10"/>
      <c r="B26" s="8" t="s">
        <v>42</v>
      </c>
      <c r="G26" s="14"/>
      <c r="H26" s="14"/>
      <c r="L26" s="3" t="s">
        <v>239</v>
      </c>
    </row>
    <row r="27" spans="1:15" ht="33" x14ac:dyDescent="0.25">
      <c r="A27" s="10"/>
      <c r="B27" s="61" t="s">
        <v>43</v>
      </c>
      <c r="G27" s="14"/>
      <c r="H27" s="14"/>
      <c r="L27" s="3" t="s">
        <v>240</v>
      </c>
    </row>
    <row r="28" spans="1:15" x14ac:dyDescent="0.25">
      <c r="A28" s="10"/>
      <c r="B28" s="9"/>
      <c r="G28" s="14"/>
    </row>
    <row r="29" spans="1:15" x14ac:dyDescent="0.25">
      <c r="A29" s="10"/>
      <c r="G29" s="14"/>
    </row>
    <row r="30" spans="1:15" x14ac:dyDescent="0.25">
      <c r="A30" s="10"/>
      <c r="B30" s="9"/>
    </row>
    <row r="31" spans="1:15" x14ac:dyDescent="0.25">
      <c r="B31" s="9"/>
    </row>
    <row r="32" spans="1:15" x14ac:dyDescent="0.25">
      <c r="B32" s="9"/>
    </row>
    <row r="33" spans="2:2" x14ac:dyDescent="0.25">
      <c r="B33" s="9"/>
    </row>
    <row r="34" spans="2:2" x14ac:dyDescent="0.25">
      <c r="B34" s="9"/>
    </row>
    <row r="35" spans="2:2" x14ac:dyDescent="0.25">
      <c r="B35" s="9"/>
    </row>
    <row r="36" spans="2:2" x14ac:dyDescent="0.25">
      <c r="B36" s="9"/>
    </row>
  </sheetData>
  <mergeCells count="15">
    <mergeCell ref="A6:G6"/>
    <mergeCell ref="A7:G7"/>
    <mergeCell ref="A8:G8"/>
    <mergeCell ref="A9:G9"/>
    <mergeCell ref="A1:G1"/>
    <mergeCell ref="A2:G2"/>
    <mergeCell ref="A3:G3"/>
    <mergeCell ref="A4:G4"/>
    <mergeCell ref="A5:G5"/>
    <mergeCell ref="A16:B16"/>
    <mergeCell ref="A10:G10"/>
    <mergeCell ref="A11:G11"/>
    <mergeCell ref="A12:G12"/>
    <mergeCell ref="A13:G13"/>
    <mergeCell ref="A14:G14"/>
  </mergeCells>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נתונים!$A$2:$A$6</xm:f>
          </x14:formula1>
          <xm:sqref>D26:D142</xm:sqref>
        </x14:dataValidation>
        <x14:dataValidation type="list" allowBlank="1" showInputMessage="1" showErrorMessage="1">
          <x14:formula1>
            <xm:f>נתונים!$A$2:$A$6</xm:f>
          </x14:formula1>
          <xm:sqref>D19:D24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3"/>
  <sheetViews>
    <sheetView rightToLeft="1" topLeftCell="A17" workbookViewId="0">
      <selection activeCell="B21" sqref="B21"/>
    </sheetView>
  </sheetViews>
  <sheetFormatPr defaultColWidth="17.85546875" defaultRowHeight="16.5" x14ac:dyDescent="0.25"/>
  <cols>
    <col min="1" max="1" width="25.85546875" style="3" customWidth="1"/>
    <col min="2" max="2" width="32.42578125" style="3" customWidth="1"/>
    <col min="3" max="3" width="21" style="3" customWidth="1"/>
    <col min="4" max="4" width="17.85546875" style="3"/>
    <col min="5" max="5" width="12.140625" style="3" customWidth="1"/>
    <col min="6" max="6" width="14.85546875" style="3" customWidth="1"/>
    <col min="7" max="7" width="11.28515625" style="3" customWidth="1"/>
    <col min="8" max="9" width="12.140625" style="3" customWidth="1"/>
    <col min="10" max="10" width="33" style="3" customWidth="1"/>
    <col min="11" max="16384" width="17.85546875" style="3"/>
  </cols>
  <sheetData>
    <row r="1" spans="1:7" s="2" customFormat="1" x14ac:dyDescent="0.25">
      <c r="A1" s="89" t="s">
        <v>1</v>
      </c>
      <c r="B1" s="89"/>
      <c r="C1" s="89"/>
      <c r="D1" s="89"/>
      <c r="E1" s="89"/>
      <c r="F1" s="89"/>
      <c r="G1" s="89"/>
    </row>
    <row r="2" spans="1:7" s="2" customFormat="1" x14ac:dyDescent="0.25">
      <c r="A2" s="89" t="s">
        <v>241</v>
      </c>
      <c r="B2" s="89"/>
      <c r="C2" s="89"/>
      <c r="D2" s="89"/>
      <c r="E2" s="89"/>
      <c r="F2" s="89"/>
      <c r="G2" s="89"/>
    </row>
    <row r="3" spans="1:7" s="2" customFormat="1" x14ac:dyDescent="0.25">
      <c r="A3" s="89" t="s">
        <v>242</v>
      </c>
      <c r="B3" s="89"/>
      <c r="C3" s="89"/>
      <c r="D3" s="89"/>
      <c r="E3" s="89"/>
      <c r="F3" s="89"/>
      <c r="G3" s="89"/>
    </row>
    <row r="4" spans="1:7" s="2" customFormat="1" x14ac:dyDescent="0.25">
      <c r="A4" s="89" t="s">
        <v>243</v>
      </c>
      <c r="B4" s="89"/>
      <c r="C4" s="89"/>
      <c r="D4" s="89"/>
      <c r="E4" s="89"/>
      <c r="F4" s="89"/>
      <c r="G4" s="89"/>
    </row>
    <row r="5" spans="1:7" s="2" customFormat="1" x14ac:dyDescent="0.25">
      <c r="A5" s="89" t="s">
        <v>0</v>
      </c>
      <c r="B5" s="89"/>
      <c r="C5" s="89"/>
      <c r="D5" s="89"/>
      <c r="E5" s="89"/>
      <c r="F5" s="89"/>
      <c r="G5" s="89"/>
    </row>
    <row r="6" spans="1:7" s="2" customFormat="1" x14ac:dyDescent="0.25">
      <c r="A6" s="89" t="s">
        <v>244</v>
      </c>
      <c r="B6" s="89"/>
      <c r="C6" s="89"/>
      <c r="D6" s="89"/>
      <c r="E6" s="89"/>
      <c r="F6" s="89"/>
      <c r="G6" s="89"/>
    </row>
    <row r="7" spans="1:7" s="2" customFormat="1" x14ac:dyDescent="0.25">
      <c r="A7" s="89" t="s">
        <v>245</v>
      </c>
      <c r="B7" s="89"/>
      <c r="C7" s="89"/>
      <c r="D7" s="89"/>
      <c r="E7" s="89"/>
      <c r="F7" s="89"/>
      <c r="G7" s="89"/>
    </row>
    <row r="8" spans="1:7" s="2" customFormat="1" x14ac:dyDescent="0.25">
      <c r="A8" s="89">
        <v>3</v>
      </c>
      <c r="B8" s="89"/>
      <c r="C8" s="89"/>
      <c r="D8" s="89"/>
      <c r="E8" s="89"/>
      <c r="F8" s="89"/>
      <c r="G8" s="89"/>
    </row>
    <row r="9" spans="1:7" s="2" customFormat="1" x14ac:dyDescent="0.25">
      <c r="A9" s="89" t="s">
        <v>47</v>
      </c>
      <c r="B9" s="89"/>
      <c r="C9" s="89"/>
      <c r="D9" s="89"/>
      <c r="E9" s="89"/>
      <c r="F9" s="89"/>
      <c r="G9" s="89"/>
    </row>
    <row r="10" spans="1:7" s="2" customFormat="1" x14ac:dyDescent="0.25">
      <c r="A10" s="89" t="s">
        <v>246</v>
      </c>
      <c r="B10" s="89"/>
      <c r="C10" s="89"/>
      <c r="D10" s="89"/>
      <c r="E10" s="89"/>
      <c r="F10" s="89"/>
      <c r="G10" s="89"/>
    </row>
    <row r="11" spans="1:7" s="2" customFormat="1" x14ac:dyDescent="0.25">
      <c r="A11" s="89">
        <v>2</v>
      </c>
      <c r="B11" s="89"/>
      <c r="C11" s="89"/>
      <c r="D11" s="89"/>
      <c r="E11" s="89"/>
      <c r="F11" s="89"/>
      <c r="G11" s="89"/>
    </row>
    <row r="12" spans="1:7" s="2" customFormat="1" x14ac:dyDescent="0.25">
      <c r="A12" s="89" t="s">
        <v>48</v>
      </c>
      <c r="B12" s="89"/>
      <c r="C12" s="89"/>
      <c r="D12" s="89"/>
      <c r="E12" s="89"/>
      <c r="F12" s="89"/>
      <c r="G12" s="89"/>
    </row>
    <row r="13" spans="1:7" s="2" customFormat="1" x14ac:dyDescent="0.25">
      <c r="A13" s="89" t="s">
        <v>247</v>
      </c>
      <c r="B13" s="89"/>
      <c r="C13" s="89"/>
      <c r="D13" s="89"/>
      <c r="E13" s="89"/>
      <c r="F13" s="89"/>
      <c r="G13" s="89"/>
    </row>
    <row r="14" spans="1:7" s="2" customFormat="1" x14ac:dyDescent="0.25">
      <c r="A14" s="89">
        <v>2</v>
      </c>
      <c r="B14" s="89"/>
      <c r="C14" s="89"/>
      <c r="D14" s="89"/>
      <c r="E14" s="89"/>
      <c r="F14" s="89"/>
      <c r="G14" s="89"/>
    </row>
    <row r="15" spans="1:7" s="12" customFormat="1" ht="17.25" customHeight="1" x14ac:dyDescent="0.25">
      <c r="A15" s="8"/>
    </row>
    <row r="16" spans="1:7" s="12" customFormat="1" ht="17.25" customHeight="1" x14ac:dyDescent="0.25">
      <c r="A16" s="91" t="s">
        <v>70</v>
      </c>
      <c r="B16" s="91"/>
    </row>
    <row r="17" spans="1:16" s="12" customFormat="1" x14ac:dyDescent="0.25">
      <c r="A17" s="8" t="s">
        <v>56</v>
      </c>
      <c r="G17" s="14">
        <f>SUM(G$19:G$22)</f>
        <v>60000</v>
      </c>
      <c r="H17" s="14">
        <f>SUM(H$19:H$22)</f>
        <v>0</v>
      </c>
      <c r="I17" s="14">
        <f>SUM(I$19:I$22)</f>
        <v>0</v>
      </c>
    </row>
    <row r="18" spans="1:16" s="12" customFormat="1" ht="49.5" x14ac:dyDescent="0.25">
      <c r="A18" s="7" t="s">
        <v>19</v>
      </c>
      <c r="B18" s="7" t="s">
        <v>83</v>
      </c>
      <c r="C18" s="7" t="s">
        <v>2</v>
      </c>
      <c r="D18" s="7" t="s">
        <v>3</v>
      </c>
      <c r="E18" s="69" t="s">
        <v>85</v>
      </c>
      <c r="F18" s="69" t="s">
        <v>86</v>
      </c>
      <c r="G18" s="69" t="s">
        <v>54</v>
      </c>
      <c r="H18" s="69" t="s">
        <v>55</v>
      </c>
      <c r="I18" s="69" t="s">
        <v>7</v>
      </c>
      <c r="J18" s="7" t="s">
        <v>7</v>
      </c>
      <c r="K18" s="7" t="s">
        <v>8</v>
      </c>
      <c r="L18" s="7" t="s">
        <v>9</v>
      </c>
      <c r="M18" s="7" t="s">
        <v>51</v>
      </c>
      <c r="N18" s="8"/>
      <c r="O18" s="8"/>
      <c r="P18" s="8"/>
    </row>
    <row r="19" spans="1:16" ht="82.5" x14ac:dyDescent="0.25">
      <c r="A19" s="58" t="s">
        <v>44</v>
      </c>
      <c r="B19" s="64" t="s">
        <v>58</v>
      </c>
      <c r="C19" s="3" t="s">
        <v>38</v>
      </c>
      <c r="E19" s="3" t="s">
        <v>207</v>
      </c>
      <c r="F19" s="3" t="s">
        <v>208</v>
      </c>
      <c r="G19" s="13">
        <v>60000</v>
      </c>
      <c r="J19" s="3" t="s">
        <v>248</v>
      </c>
      <c r="K19" s="3" t="s">
        <v>249</v>
      </c>
      <c r="L19" s="3" t="s">
        <v>250</v>
      </c>
    </row>
    <row r="20" spans="1:16" s="12" customFormat="1" ht="33" x14ac:dyDescent="0.25">
      <c r="A20" s="58"/>
      <c r="B20" s="64" t="s">
        <v>59</v>
      </c>
      <c r="C20" s="12" t="s">
        <v>251</v>
      </c>
      <c r="J20" s="12" t="s">
        <v>248</v>
      </c>
      <c r="K20" s="12" t="s">
        <v>249</v>
      </c>
      <c r="L20" s="12" t="s">
        <v>250</v>
      </c>
    </row>
    <row r="21" spans="1:16" ht="82.5" x14ac:dyDescent="0.25">
      <c r="A21" s="66" t="s">
        <v>45</v>
      </c>
      <c r="B21" s="64" t="s">
        <v>60</v>
      </c>
      <c r="C21" s="12" t="s">
        <v>252</v>
      </c>
      <c r="G21" s="13"/>
    </row>
    <row r="22" spans="1:16" ht="33" x14ac:dyDescent="0.25">
      <c r="A22" s="67"/>
      <c r="B22" s="64" t="s">
        <v>61</v>
      </c>
      <c r="C22" s="3" t="s">
        <v>240</v>
      </c>
    </row>
    <row r="24" spans="1:16" x14ac:dyDescent="0.25">
      <c r="A24" s="10"/>
      <c r="B24" s="9"/>
    </row>
    <row r="25" spans="1:16" x14ac:dyDescent="0.25">
      <c r="A25" s="10"/>
      <c r="B25" s="9"/>
    </row>
    <row r="26" spans="1:16" x14ac:dyDescent="0.25">
      <c r="A26" s="10"/>
    </row>
    <row r="27" spans="1:16" x14ac:dyDescent="0.25">
      <c r="A27" s="10"/>
      <c r="B27" s="9"/>
    </row>
    <row r="28" spans="1:16" x14ac:dyDescent="0.25">
      <c r="B28" s="9"/>
    </row>
    <row r="29" spans="1:16" x14ac:dyDescent="0.25">
      <c r="B29" s="9"/>
    </row>
    <row r="30" spans="1:16" x14ac:dyDescent="0.25">
      <c r="B30" s="9"/>
    </row>
    <row r="31" spans="1:16" x14ac:dyDescent="0.25">
      <c r="B31" s="9"/>
    </row>
    <row r="32" spans="1:16" x14ac:dyDescent="0.25">
      <c r="B32" s="9"/>
    </row>
    <row r="33" spans="2:2" x14ac:dyDescent="0.25">
      <c r="B33" s="9"/>
    </row>
  </sheetData>
  <mergeCells count="15">
    <mergeCell ref="A16:B16"/>
    <mergeCell ref="A1:G1"/>
    <mergeCell ref="A2:G2"/>
    <mergeCell ref="A3:G3"/>
    <mergeCell ref="A4:G4"/>
    <mergeCell ref="A5:G5"/>
    <mergeCell ref="A13:G13"/>
    <mergeCell ref="A14:G14"/>
    <mergeCell ref="A12:G12"/>
    <mergeCell ref="A6:G6"/>
    <mergeCell ref="A7:G7"/>
    <mergeCell ref="A8:G8"/>
    <mergeCell ref="A10:G10"/>
    <mergeCell ref="A11:G11"/>
    <mergeCell ref="A9:G9"/>
  </mergeCell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נתונים!$A$2:$A$6</xm:f>
          </x14:formula1>
          <xm:sqref>D19:D139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1"/>
  <sheetViews>
    <sheetView rightToLeft="1" workbookViewId="0">
      <selection activeCell="Q9" sqref="Q9"/>
    </sheetView>
  </sheetViews>
  <sheetFormatPr defaultColWidth="9" defaultRowHeight="15" x14ac:dyDescent="0.25"/>
  <cols>
    <col min="1" max="7" width="9" style="16"/>
    <col min="8" max="8" width="24.28515625" style="16" customWidth="1"/>
    <col min="9" max="16384" width="9" style="16"/>
  </cols>
  <sheetData>
    <row r="1" spans="1:19" s="32" customFormat="1" x14ac:dyDescent="0.25">
      <c r="A1" s="30"/>
      <c r="B1" s="31"/>
      <c r="C1" s="31"/>
      <c r="D1" s="31"/>
      <c r="E1" s="31"/>
      <c r="F1" s="31"/>
      <c r="G1" s="31"/>
      <c r="H1" s="31"/>
      <c r="I1" s="31"/>
      <c r="J1" s="31"/>
      <c r="K1" s="31"/>
      <c r="L1" s="31"/>
      <c r="M1" s="31"/>
      <c r="N1" s="31"/>
      <c r="O1" s="31"/>
      <c r="P1" s="31"/>
      <c r="Q1" s="31"/>
    </row>
    <row r="2" spans="1:19" customFormat="1" ht="26.25" x14ac:dyDescent="0.25">
      <c r="A2" s="19" t="s">
        <v>71</v>
      </c>
      <c r="B2" s="19" t="s">
        <v>72</v>
      </c>
      <c r="C2" s="19" t="s">
        <v>87</v>
      </c>
      <c r="D2" s="19" t="s">
        <v>88</v>
      </c>
      <c r="E2" s="19" t="s">
        <v>71</v>
      </c>
      <c r="F2" s="19" t="s">
        <v>73</v>
      </c>
      <c r="G2" s="19" t="s">
        <v>87</v>
      </c>
      <c r="H2" s="19" t="s">
        <v>88</v>
      </c>
      <c r="I2" s="19" t="s">
        <v>71</v>
      </c>
      <c r="J2" s="19" t="s">
        <v>74</v>
      </c>
      <c r="K2" s="19" t="s">
        <v>87</v>
      </c>
      <c r="L2" s="19" t="s">
        <v>88</v>
      </c>
      <c r="M2" s="19" t="s">
        <v>71</v>
      </c>
      <c r="N2" s="19" t="s">
        <v>75</v>
      </c>
      <c r="O2" s="19" t="s">
        <v>87</v>
      </c>
      <c r="P2" s="19" t="s">
        <v>88</v>
      </c>
      <c r="Q2" s="19" t="s">
        <v>76</v>
      </c>
    </row>
    <row r="3" spans="1:19" customFormat="1" ht="38.25" x14ac:dyDescent="0.25">
      <c r="A3" s="20" t="s">
        <v>77</v>
      </c>
      <c r="B3" s="23">
        <v>136378.22222222225</v>
      </c>
      <c r="C3" s="23">
        <v>10973</v>
      </c>
      <c r="D3" s="23">
        <f>B3-C3</f>
        <v>125405.22222222225</v>
      </c>
      <c r="E3" s="24" t="s">
        <v>78</v>
      </c>
      <c r="F3" s="21">
        <v>150000</v>
      </c>
      <c r="G3" s="97">
        <v>26849.999999999996</v>
      </c>
      <c r="H3" s="21">
        <f>F3-G3</f>
        <v>123150</v>
      </c>
      <c r="I3" s="25" t="s">
        <v>79</v>
      </c>
      <c r="J3" s="50">
        <v>30000</v>
      </c>
      <c r="K3" s="50"/>
      <c r="L3" s="50">
        <f>J3-K3</f>
        <v>30000</v>
      </c>
      <c r="M3" s="22" t="s">
        <v>80</v>
      </c>
      <c r="N3" s="21">
        <v>10000</v>
      </c>
      <c r="O3" s="21"/>
      <c r="P3" s="21">
        <f>N3-O3</f>
        <v>10000</v>
      </c>
      <c r="Q3" s="26"/>
    </row>
    <row r="4" spans="1:19" customFormat="1" ht="63.75" x14ac:dyDescent="0.25">
      <c r="A4" s="20" t="s">
        <v>92</v>
      </c>
      <c r="B4" s="21">
        <v>30000</v>
      </c>
      <c r="C4" s="21"/>
      <c r="D4" s="23">
        <f t="shared" ref="D4:D8" si="0">B4-C4</f>
        <v>30000</v>
      </c>
      <c r="E4" s="51" t="s">
        <v>93</v>
      </c>
      <c r="F4" s="21">
        <v>102000</v>
      </c>
      <c r="G4" s="21"/>
      <c r="H4" s="21">
        <f t="shared" ref="H4:H8" si="1">F4-G4</f>
        <v>102000</v>
      </c>
      <c r="I4" s="20" t="s">
        <v>79</v>
      </c>
      <c r="J4" s="52">
        <v>30000</v>
      </c>
      <c r="K4" s="52"/>
      <c r="L4" s="50">
        <f t="shared" ref="L4:L8" si="2">J4-K4</f>
        <v>30000</v>
      </c>
      <c r="M4" s="20" t="s">
        <v>94</v>
      </c>
      <c r="N4" s="23">
        <v>15000</v>
      </c>
      <c r="O4" s="97">
        <v>2457</v>
      </c>
      <c r="P4" s="21">
        <f>N4-O4</f>
        <v>12543</v>
      </c>
      <c r="Q4" s="26"/>
    </row>
    <row r="5" spans="1:19" customFormat="1" ht="38.25" x14ac:dyDescent="0.25">
      <c r="A5" s="20" t="s">
        <v>32</v>
      </c>
      <c r="B5" s="23">
        <v>5000</v>
      </c>
      <c r="C5" s="23"/>
      <c r="D5" s="23">
        <f t="shared" si="0"/>
        <v>5000</v>
      </c>
      <c r="E5" s="53"/>
      <c r="F5" s="21"/>
      <c r="G5" s="21"/>
      <c r="H5" s="21">
        <f t="shared" si="1"/>
        <v>0</v>
      </c>
      <c r="I5" s="26"/>
      <c r="J5" s="26"/>
      <c r="K5" s="26"/>
      <c r="L5" s="50">
        <f t="shared" si="2"/>
        <v>0</v>
      </c>
      <c r="M5" s="26"/>
      <c r="N5" s="26"/>
      <c r="O5" s="26"/>
      <c r="P5" s="21">
        <f t="shared" ref="P4:P8" si="3">N5-O5</f>
        <v>0</v>
      </c>
      <c r="Q5" s="26"/>
    </row>
    <row r="6" spans="1:19" customFormat="1" ht="25.5" x14ac:dyDescent="0.25">
      <c r="A6" s="20" t="s">
        <v>95</v>
      </c>
      <c r="B6" s="23">
        <v>200000</v>
      </c>
      <c r="C6" s="23"/>
      <c r="D6" s="23">
        <f t="shared" si="0"/>
        <v>200000</v>
      </c>
      <c r="E6" s="22"/>
      <c r="F6" s="21"/>
      <c r="G6" s="21"/>
      <c r="H6" s="21">
        <f t="shared" si="1"/>
        <v>0</v>
      </c>
      <c r="I6" s="26"/>
      <c r="J6" s="26"/>
      <c r="K6" s="26"/>
      <c r="L6" s="50">
        <f t="shared" si="2"/>
        <v>0</v>
      </c>
      <c r="M6" s="26"/>
      <c r="N6" s="26"/>
      <c r="O6" s="26"/>
      <c r="P6" s="21">
        <f t="shared" si="3"/>
        <v>0</v>
      </c>
      <c r="Q6" s="26"/>
    </row>
    <row r="7" spans="1:19" customFormat="1" ht="25.5" x14ac:dyDescent="0.25">
      <c r="A7" s="20" t="s">
        <v>96</v>
      </c>
      <c r="B7" s="23">
        <v>32104</v>
      </c>
      <c r="C7" s="23"/>
      <c r="D7" s="23">
        <f t="shared" si="0"/>
        <v>32104</v>
      </c>
      <c r="E7" s="53"/>
      <c r="F7" s="21"/>
      <c r="G7" s="21"/>
      <c r="H7" s="21">
        <f t="shared" si="1"/>
        <v>0</v>
      </c>
      <c r="I7" s="26"/>
      <c r="J7" s="26"/>
      <c r="K7" s="26"/>
      <c r="L7" s="50">
        <f t="shared" si="2"/>
        <v>0</v>
      </c>
      <c r="M7" s="26"/>
      <c r="N7" s="26"/>
      <c r="O7" s="26"/>
      <c r="P7" s="21">
        <f t="shared" si="3"/>
        <v>0</v>
      </c>
      <c r="Q7" s="26"/>
      <c r="S7" s="98">
        <f>C8+G8+O8</f>
        <v>40280</v>
      </c>
    </row>
    <row r="8" spans="1:19" customFormat="1" x14ac:dyDescent="0.25">
      <c r="A8" s="19" t="s">
        <v>82</v>
      </c>
      <c r="B8" s="54">
        <f>SUM(B3:B7)</f>
        <v>403482.22222222225</v>
      </c>
      <c r="C8" s="23">
        <v>10973</v>
      </c>
      <c r="D8" s="55">
        <f t="shared" si="0"/>
        <v>392509.22222222225</v>
      </c>
      <c r="E8" s="18"/>
      <c r="F8" s="54">
        <f>SUM(F3:F7)</f>
        <v>252000</v>
      </c>
      <c r="G8" s="97">
        <v>26849.999999999996</v>
      </c>
      <c r="H8" s="27">
        <f>F8-G8</f>
        <v>225150</v>
      </c>
      <c r="I8" s="18"/>
      <c r="J8" s="54">
        <f>SUM(J3:J7)</f>
        <v>60000</v>
      </c>
      <c r="K8" s="54"/>
      <c r="L8" s="55">
        <f t="shared" si="2"/>
        <v>60000</v>
      </c>
      <c r="M8" s="18"/>
      <c r="N8" s="54">
        <f>SUM(N3:N7)</f>
        <v>25000</v>
      </c>
      <c r="O8" s="97">
        <v>2457</v>
      </c>
      <c r="P8" s="27">
        <f t="shared" si="3"/>
        <v>22543</v>
      </c>
      <c r="Q8" s="56">
        <f>B8+F8+J8+N8</f>
        <v>740482.22222222225</v>
      </c>
    </row>
    <row r="9" spans="1:19" customFormat="1" x14ac:dyDescent="0.25">
      <c r="A9" s="1" t="s">
        <v>88</v>
      </c>
      <c r="Q9" s="28">
        <f>D8+H8+L8+P8</f>
        <v>700202.22222222225</v>
      </c>
    </row>
    <row r="10" spans="1:19" s="32" customFormat="1" x14ac:dyDescent="0.25">
      <c r="A10" s="33"/>
      <c r="B10" s="34"/>
      <c r="C10" s="34"/>
      <c r="D10" s="35"/>
      <c r="E10" s="40"/>
      <c r="F10" s="34"/>
      <c r="G10" s="34"/>
      <c r="H10" s="36"/>
      <c r="I10" s="33"/>
      <c r="J10" s="34"/>
      <c r="K10" s="34"/>
      <c r="L10" s="34"/>
      <c r="M10" s="37"/>
      <c r="N10" s="34"/>
      <c r="O10" s="34"/>
      <c r="P10" s="34"/>
      <c r="Q10" s="38"/>
    </row>
    <row r="11" spans="1:19" s="32" customFormat="1" x14ac:dyDescent="0.25">
      <c r="A11" s="33"/>
      <c r="B11" s="34"/>
      <c r="C11" s="34"/>
      <c r="D11" s="35"/>
      <c r="E11" s="40"/>
      <c r="F11" s="34"/>
      <c r="G11" s="34"/>
      <c r="H11" s="36"/>
      <c r="I11" s="33"/>
      <c r="J11" s="34"/>
      <c r="K11" s="34"/>
      <c r="L11" s="34"/>
      <c r="M11" s="37"/>
      <c r="N11" s="34"/>
      <c r="O11" s="34"/>
      <c r="P11" s="34"/>
      <c r="Q11" s="38"/>
    </row>
    <row r="12" spans="1:19" s="32" customFormat="1" x14ac:dyDescent="0.25">
      <c r="A12" s="33"/>
      <c r="B12" s="34"/>
      <c r="C12" s="34"/>
      <c r="D12" s="35"/>
      <c r="E12" s="40"/>
      <c r="F12" s="34"/>
      <c r="G12" s="34"/>
      <c r="H12" s="36"/>
      <c r="I12" s="33"/>
      <c r="J12" s="34"/>
      <c r="K12" s="34"/>
      <c r="L12" s="34"/>
      <c r="M12" s="37"/>
      <c r="N12" s="34"/>
      <c r="O12" s="34"/>
      <c r="P12" s="34"/>
      <c r="Q12" s="38"/>
    </row>
    <row r="13" spans="1:19" s="32" customFormat="1" x14ac:dyDescent="0.25">
      <c r="A13" s="33"/>
      <c r="B13" s="34"/>
      <c r="C13" s="34"/>
      <c r="D13" s="35"/>
      <c r="E13" s="40"/>
      <c r="F13" s="34"/>
      <c r="G13" s="34"/>
      <c r="H13" s="36"/>
      <c r="I13" s="33"/>
      <c r="J13" s="34"/>
      <c r="K13" s="34"/>
      <c r="L13" s="34"/>
      <c r="M13" s="37"/>
      <c r="N13" s="34"/>
      <c r="O13" s="34"/>
      <c r="P13" s="34"/>
      <c r="Q13" s="38"/>
    </row>
    <row r="14" spans="1:19" s="32" customFormat="1" x14ac:dyDescent="0.25">
      <c r="A14" s="33"/>
      <c r="B14" s="34"/>
      <c r="C14" s="34"/>
      <c r="D14" s="35"/>
      <c r="E14" s="40"/>
      <c r="F14" s="34"/>
      <c r="G14" s="34"/>
      <c r="H14" s="36"/>
      <c r="I14" s="33"/>
      <c r="J14" s="34"/>
      <c r="K14" s="34"/>
      <c r="L14" s="34"/>
      <c r="M14" s="37"/>
      <c r="N14" s="34"/>
      <c r="O14" s="34"/>
      <c r="P14" s="34"/>
      <c r="Q14" s="38"/>
    </row>
    <row r="15" spans="1:19" s="32" customFormat="1" x14ac:dyDescent="0.25">
      <c r="A15" s="33"/>
      <c r="B15" s="34"/>
      <c r="C15" s="34"/>
      <c r="D15" s="35"/>
      <c r="E15" s="40"/>
      <c r="F15" s="34"/>
      <c r="G15" s="34"/>
      <c r="H15" s="36"/>
      <c r="I15" s="33"/>
      <c r="J15" s="34"/>
      <c r="K15" s="34"/>
      <c r="L15" s="34"/>
      <c r="M15" s="37"/>
      <c r="N15" s="34"/>
      <c r="O15" s="34"/>
      <c r="P15" s="34"/>
      <c r="Q15" s="38"/>
    </row>
    <row r="16" spans="1:19" s="32" customFormat="1" x14ac:dyDescent="0.25">
      <c r="A16" s="33"/>
      <c r="B16" s="34"/>
      <c r="C16" s="34"/>
      <c r="D16" s="35"/>
      <c r="E16" s="40"/>
      <c r="F16" s="34"/>
      <c r="G16" s="34"/>
      <c r="H16" s="36"/>
      <c r="I16" s="33"/>
      <c r="J16" s="34"/>
      <c r="K16" s="34"/>
      <c r="L16" s="34"/>
      <c r="M16" s="37"/>
      <c r="N16" s="34"/>
      <c r="O16" s="34"/>
      <c r="P16" s="34"/>
      <c r="Q16" s="38"/>
    </row>
    <row r="17" spans="1:17" s="32" customFormat="1" x14ac:dyDescent="0.25">
      <c r="A17" s="33"/>
      <c r="B17" s="39"/>
      <c r="C17" s="39"/>
      <c r="D17" s="35"/>
      <c r="E17" s="40"/>
      <c r="F17" s="34"/>
      <c r="G17" s="41"/>
      <c r="H17" s="36"/>
      <c r="J17" s="34"/>
      <c r="K17" s="34"/>
      <c r="L17" s="34"/>
      <c r="M17" s="42"/>
      <c r="N17" s="42"/>
      <c r="O17" s="42"/>
      <c r="P17" s="34"/>
      <c r="Q17" s="38"/>
    </row>
    <row r="18" spans="1:17" s="32" customFormat="1" x14ac:dyDescent="0.25">
      <c r="A18" s="37"/>
      <c r="B18" s="39"/>
      <c r="C18" s="39"/>
      <c r="D18" s="35"/>
      <c r="E18" s="39"/>
      <c r="F18" s="39"/>
      <c r="G18" s="39"/>
      <c r="H18" s="36"/>
      <c r="I18" s="39"/>
      <c r="J18" s="43"/>
      <c r="K18" s="43"/>
      <c r="L18" s="34"/>
      <c r="M18" s="39"/>
      <c r="N18" s="39"/>
      <c r="O18" s="39"/>
      <c r="P18" s="34"/>
      <c r="Q18" s="44"/>
    </row>
    <row r="19" spans="1:17" s="32" customFormat="1" x14ac:dyDescent="0.25">
      <c r="A19" s="37"/>
      <c r="B19" s="45"/>
      <c r="C19" s="45"/>
      <c r="D19" s="35"/>
      <c r="E19" s="45"/>
      <c r="F19" s="45"/>
      <c r="G19" s="45"/>
      <c r="H19" s="36"/>
      <c r="I19" s="45"/>
      <c r="J19" s="39"/>
      <c r="K19" s="39"/>
      <c r="L19" s="34"/>
      <c r="M19" s="45"/>
      <c r="N19" s="45"/>
      <c r="O19" s="45"/>
      <c r="P19" s="34"/>
      <c r="Q19" s="44"/>
    </row>
    <row r="20" spans="1:17" s="32" customFormat="1" x14ac:dyDescent="0.25">
      <c r="A20" s="37"/>
      <c r="B20" s="44"/>
      <c r="C20" s="44"/>
      <c r="D20" s="35"/>
      <c r="E20" s="37"/>
      <c r="F20" s="46"/>
      <c r="G20" s="46"/>
      <c r="H20" s="36"/>
      <c r="I20" s="37"/>
      <c r="J20" s="47"/>
      <c r="K20" s="47"/>
      <c r="L20" s="34"/>
      <c r="M20" s="37"/>
      <c r="N20" s="47"/>
      <c r="O20" s="47"/>
      <c r="P20" s="34"/>
      <c r="Q20" s="44"/>
    </row>
    <row r="21" spans="1:17" s="32" customFormat="1" x14ac:dyDescent="0.25">
      <c r="A21" s="48"/>
      <c r="Q21" s="4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rightToLeft="1" workbookViewId="0">
      <selection activeCell="A4" sqref="A4:A7"/>
    </sheetView>
  </sheetViews>
  <sheetFormatPr defaultRowHeight="15" x14ac:dyDescent="0.25"/>
  <cols>
    <col min="1" max="1" width="12.28515625" customWidth="1"/>
  </cols>
  <sheetData>
    <row r="1" spans="1:10" ht="63.75" x14ac:dyDescent="0.25">
      <c r="A1" s="94" t="s">
        <v>253</v>
      </c>
      <c r="B1" s="94" t="s">
        <v>254</v>
      </c>
      <c r="C1" s="94" t="s">
        <v>255</v>
      </c>
      <c r="D1" s="94" t="s">
        <v>256</v>
      </c>
      <c r="E1" s="94" t="s">
        <v>257</v>
      </c>
      <c r="F1" s="94" t="s">
        <v>258</v>
      </c>
      <c r="G1" s="94" t="s">
        <v>259</v>
      </c>
      <c r="H1" s="94" t="s">
        <v>260</v>
      </c>
      <c r="I1" s="94" t="s">
        <v>261</v>
      </c>
      <c r="J1" s="94" t="s">
        <v>262</v>
      </c>
    </row>
    <row r="2" spans="1:10" x14ac:dyDescent="0.25">
      <c r="A2" s="95" t="s">
        <v>263</v>
      </c>
      <c r="B2" s="96">
        <v>2102</v>
      </c>
      <c r="C2" s="96">
        <v>555</v>
      </c>
      <c r="D2" s="96">
        <v>1822</v>
      </c>
      <c r="E2" s="96">
        <v>1613</v>
      </c>
      <c r="F2" s="96">
        <v>366</v>
      </c>
      <c r="G2" s="96">
        <v>32</v>
      </c>
      <c r="H2" s="96">
        <v>30</v>
      </c>
      <c r="I2" s="96">
        <v>255</v>
      </c>
      <c r="J2" s="96">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6</vt:i4>
      </vt:variant>
    </vt:vector>
  </HeadingPairs>
  <TitlesOfParts>
    <vt:vector size="6" baseType="lpstr">
      <vt:lpstr>רשות</vt:lpstr>
      <vt:lpstr>מסגרות</vt:lpstr>
      <vt:lpstr>הורים</vt:lpstr>
      <vt:lpstr>אנשי מקצוע</vt:lpstr>
      <vt:lpstr>תקציב מאושר</vt:lpstr>
      <vt:lpstr>נתונים</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Ruti Feuchtwanger</dc:creator>
  <cp:lastModifiedBy>Noga Yogev</cp:lastModifiedBy>
  <dcterms:created xsi:type="dcterms:W3CDTF">2019-07-31T14:03:17Z</dcterms:created>
  <dcterms:modified xsi:type="dcterms:W3CDTF">2019-09-22T11:01:19Z</dcterms:modified>
</cp:coreProperties>
</file>