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rashifoundation-my.sharepoint.com/personal/rotemae_rashi_org_il/Documents/ינקות רשי אשלים/ריכוז מסמכים לאיריס/חצור הגלילית/"/>
    </mc:Choice>
  </mc:AlternateContent>
  <bookViews>
    <workbookView xWindow="0" yWindow="0" windowWidth="23040" windowHeight="9225" activeTab="5"/>
  </bookViews>
  <sheets>
    <sheet name="רשות" sheetId="1" r:id="rId1"/>
    <sheet name="מסגרות" sheetId="2" r:id="rId2"/>
    <sheet name="הורים" sheetId="3" r:id="rId3"/>
    <sheet name="אנשי מקצוע" sheetId="4" r:id="rId4"/>
    <sheet name="נתונים מספריים וסיפור יישובי" sheetId="9" r:id="rId5"/>
    <sheet name="תקציב מאושר" sheetId="8" r:id="rId6"/>
    <sheet name="נתונים" sheetId="5"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8" l="1"/>
  <c r="M11" i="8"/>
  <c r="I11" i="8"/>
  <c r="E11" i="8"/>
  <c r="E20" i="9" l="1"/>
  <c r="E19" i="9"/>
  <c r="L11" i="8" l="1"/>
  <c r="N11" i="8" s="1"/>
  <c r="D11" i="8"/>
  <c r="F11" i="8" s="1"/>
  <c r="P9" i="8"/>
  <c r="P11" i="8" s="1"/>
  <c r="R11" i="8" s="1"/>
  <c r="N9" i="8"/>
  <c r="L9" i="8"/>
  <c r="H9" i="8"/>
  <c r="H11" i="8" s="1"/>
  <c r="J11" i="8" s="1"/>
  <c r="F9" i="8"/>
  <c r="D9" i="8"/>
  <c r="S9" i="8" s="1"/>
  <c r="R8" i="8"/>
  <c r="N8" i="8"/>
  <c r="J8" i="8"/>
  <c r="F8" i="8"/>
  <c r="R7" i="8"/>
  <c r="N7" i="8"/>
  <c r="J7" i="8"/>
  <c r="F7" i="8"/>
  <c r="R6" i="8"/>
  <c r="N6" i="8"/>
  <c r="J6" i="8"/>
  <c r="F6" i="8"/>
  <c r="R5" i="8"/>
  <c r="N5" i="8"/>
  <c r="J5" i="8"/>
  <c r="F5" i="8"/>
  <c r="R4" i="8"/>
  <c r="N4" i="8"/>
  <c r="J4" i="8"/>
  <c r="F4" i="8"/>
  <c r="R3" i="8"/>
  <c r="N3" i="8"/>
  <c r="J3" i="8"/>
  <c r="F3" i="8"/>
  <c r="R2" i="8"/>
  <c r="N2" i="8"/>
  <c r="J2" i="8"/>
  <c r="F2" i="8"/>
  <c r="S8" i="8" l="1"/>
  <c r="S12" i="8"/>
  <c r="S11" i="8"/>
  <c r="J9" i="8"/>
  <c r="R9" i="8"/>
  <c r="H19" i="1"/>
  <c r="G19" i="1"/>
  <c r="H18" i="2" l="1"/>
  <c r="G18" i="2"/>
  <c r="H17" i="3"/>
  <c r="G17" i="3"/>
  <c r="G17" i="4"/>
  <c r="H17" i="4"/>
</calcChain>
</file>

<file path=xl/comments1.xml><?xml version="1.0" encoding="utf-8"?>
<comments xmlns="http://schemas.openxmlformats.org/spreadsheetml/2006/main">
  <authors>
    <author>Ruti Feuchtwanger</author>
  </authors>
  <commentList>
    <comment ref="E20" authorId="0" shapeId="0">
      <text>
        <r>
          <rPr>
            <b/>
            <sz val="9"/>
            <color indexed="81"/>
            <rFont val="Tahoma"/>
            <family val="2"/>
          </rPr>
          <t>Ruti Feuchtwanger:</t>
        </r>
        <r>
          <rPr>
            <sz val="9"/>
            <color indexed="81"/>
            <rFont val="Tahoma"/>
            <family val="2"/>
          </rPr>
          <t xml:space="preserve">
למשל:
תאריך יעד
מספר מפגשים
מספר משתתפים</t>
        </r>
      </text>
    </comment>
    <comment ref="I20" authorId="0" shapeId="0">
      <text>
        <r>
          <rPr>
            <b/>
            <sz val="9"/>
            <color indexed="81"/>
            <rFont val="Tahoma"/>
            <family val="2"/>
          </rPr>
          <t>Ruti Feuchtwanger:</t>
        </r>
        <r>
          <rPr>
            <sz val="9"/>
            <color indexed="81"/>
            <rFont val="Tahoma"/>
            <family val="2"/>
          </rPr>
          <t xml:space="preserve">
למשל:
פער תכנון מול ביצוע
שינוי מהותי בפעולה</t>
        </r>
      </text>
    </comment>
  </commentList>
</comments>
</file>

<file path=xl/comments2.xml><?xml version="1.0" encoding="utf-8"?>
<comments xmlns="http://schemas.openxmlformats.org/spreadsheetml/2006/main">
  <authors>
    <author>Ruti Feuchtwanger</author>
  </authors>
  <commentList>
    <comment ref="E19" authorId="0" shapeId="0">
      <text>
        <r>
          <rPr>
            <b/>
            <sz val="9"/>
            <color indexed="81"/>
            <rFont val="Tahoma"/>
            <family val="2"/>
          </rPr>
          <t>Ruti Feuchtwanger:</t>
        </r>
        <r>
          <rPr>
            <sz val="9"/>
            <color indexed="81"/>
            <rFont val="Tahoma"/>
            <family val="2"/>
          </rPr>
          <t xml:space="preserve">
למשל:
תאריך יעד
מספר מפגשים
מספר משתתפים</t>
        </r>
      </text>
    </comment>
    <comment ref="I19" authorId="0" shapeId="0">
      <text>
        <r>
          <rPr>
            <b/>
            <sz val="9"/>
            <color indexed="81"/>
            <rFont val="Tahoma"/>
            <family val="2"/>
          </rPr>
          <t>Ruti Feuchtwanger:</t>
        </r>
        <r>
          <rPr>
            <sz val="9"/>
            <color indexed="81"/>
            <rFont val="Tahoma"/>
            <family val="2"/>
          </rPr>
          <t xml:space="preserve">
למשל:
פער תכנון מול ביצוע
שינוי מהותי בפעולה</t>
        </r>
      </text>
    </comment>
  </commentList>
</comments>
</file>

<file path=xl/comments3.xml><?xml version="1.0" encoding="utf-8"?>
<comments xmlns="http://schemas.openxmlformats.org/spreadsheetml/2006/main">
  <authors>
    <author>Ruti Feuchtwanger</author>
  </authors>
  <commentList>
    <comment ref="E18" authorId="0" shapeId="0">
      <text>
        <r>
          <rPr>
            <b/>
            <sz val="9"/>
            <color indexed="81"/>
            <rFont val="Tahoma"/>
            <family val="2"/>
          </rPr>
          <t>Ruti Feuchtwanger:</t>
        </r>
        <r>
          <rPr>
            <sz val="9"/>
            <color indexed="81"/>
            <rFont val="Tahoma"/>
            <family val="2"/>
          </rPr>
          <t xml:space="preserve">
למשל:
תאריך יעד
מספר מפגשים
מספר משתתפים</t>
        </r>
      </text>
    </comment>
    <comment ref="I18" authorId="0" shapeId="0">
      <text>
        <r>
          <rPr>
            <b/>
            <sz val="9"/>
            <color indexed="81"/>
            <rFont val="Tahoma"/>
            <family val="2"/>
          </rPr>
          <t>Ruti Feuchtwanger:</t>
        </r>
        <r>
          <rPr>
            <sz val="9"/>
            <color indexed="81"/>
            <rFont val="Tahoma"/>
            <family val="2"/>
          </rPr>
          <t xml:space="preserve">
למשל:
פער תכנון מול ביצוע
שינוי מהותי בפעולה</t>
        </r>
      </text>
    </comment>
  </commentList>
</comments>
</file>

<file path=xl/comments4.xml><?xml version="1.0" encoding="utf-8"?>
<comments xmlns="http://schemas.openxmlformats.org/spreadsheetml/2006/main">
  <authors>
    <author>Ruti Feuchtwanger</author>
  </authors>
  <commentList>
    <comment ref="E18" authorId="0" shapeId="0">
      <text>
        <r>
          <rPr>
            <b/>
            <sz val="9"/>
            <color indexed="81"/>
            <rFont val="Tahoma"/>
            <family val="2"/>
          </rPr>
          <t>Ruti Feuchtwanger:</t>
        </r>
        <r>
          <rPr>
            <sz val="9"/>
            <color indexed="81"/>
            <rFont val="Tahoma"/>
            <family val="2"/>
          </rPr>
          <t xml:space="preserve">
למשל:
תאריך יעד
מספר מפגשים
מספר משתתפים</t>
        </r>
      </text>
    </comment>
    <comment ref="I18" authorId="0" shapeId="0">
      <text>
        <r>
          <rPr>
            <b/>
            <sz val="9"/>
            <color indexed="81"/>
            <rFont val="Tahoma"/>
            <family val="2"/>
          </rPr>
          <t>Ruti Feuchtwanger:</t>
        </r>
        <r>
          <rPr>
            <sz val="9"/>
            <color indexed="81"/>
            <rFont val="Tahoma"/>
            <family val="2"/>
          </rPr>
          <t xml:space="preserve">
למשל:
פער תכנון מול ביצוע
שינוי מהותי בפעולה</t>
        </r>
      </text>
    </comment>
  </commentList>
</comments>
</file>

<file path=xl/sharedStrings.xml><?xml version="1.0" encoding="utf-8"?>
<sst xmlns="http://schemas.openxmlformats.org/spreadsheetml/2006/main" count="470" uniqueCount="335">
  <si>
    <t>צייני 3 הזדמנויות/זרזים עיקריים בזירה: (גורמים חשובים, תשתיות, תקציבים, שיקולים פוליטיים)</t>
  </si>
  <si>
    <t>צייני 3 אתגרים/פערים עיקריים בזירה: (גורמים חשובים, תשתיות, תקציבים, שיקולים פוליטיים)</t>
  </si>
  <si>
    <t>פעולות</t>
  </si>
  <si>
    <t>סטטוס ביצוע</t>
  </si>
  <si>
    <t>הושלם</t>
  </si>
  <si>
    <t>בהמתנה</t>
  </si>
  <si>
    <t>בוטל</t>
  </si>
  <si>
    <t>בתכנון</t>
  </si>
  <si>
    <t>הסברים</t>
  </si>
  <si>
    <t>אתגרים</t>
  </si>
  <si>
    <t>הזדמנויות</t>
  </si>
  <si>
    <t>קיום מפגשים קבועים של ועדת הגיל הרך</t>
  </si>
  <si>
    <t>מיפוי כלל המענים לגיל הרך ביישוב</t>
  </si>
  <si>
    <t>אמצעי לריכוז והנגשת מידע עבור הורים ונשות/אנשי מקצוע</t>
  </si>
  <si>
    <t>יצירה ותחזוק מנגנוני תקשורת בין הרשות לארגונים</t>
  </si>
  <si>
    <t>פגישות שוטפות בין המנהלת הרשותית לבין המפקחת היישובית ומנהלת התחום מטעם האגף במחוז</t>
  </si>
  <si>
    <t>הפצת ערכת רישוי למסגרות הפרטיות</t>
  </si>
  <si>
    <t>מקור סיוע למייצגות המסגרות הפרטיות בנושא תהליך הרישוי</t>
  </si>
  <si>
    <t>הובלה יישובית</t>
  </si>
  <si>
    <t>מסגרות</t>
  </si>
  <si>
    <t>הורים</t>
  </si>
  <si>
    <t>אנשי מקצוע</t>
  </si>
  <si>
    <t>יעדי תוצאה</t>
  </si>
  <si>
    <t>חיזוק איכות המסגרות המפוקחות בהיבטים מבניים ותהליכיים</t>
  </si>
  <si>
    <t>שיפור שלומות, מוטיבציה ותחושת ערך של צוותי חינוך-טיפול</t>
  </si>
  <si>
    <t>חיזוק הקשרים מעון-רשות, מעון-הורים ומעון-מעון</t>
  </si>
  <si>
    <t>חיבור מנהלות  מסגרות פרטיות לרשות</t>
  </si>
  <si>
    <t>הכשרות במעונות ובמשפחתונים</t>
  </si>
  <si>
    <t>יישום תכנית העבודה הנוגעת לסביבה חינוכית ותנאי העבודה של צוותי המעונות</t>
  </si>
  <si>
    <t>גיוס כוח אדם בהתאם לסטנדרטים לפי תכנית העבודה היישובית</t>
  </si>
  <si>
    <t>הדרכות פרטניות למטפלות</t>
  </si>
  <si>
    <t>ימי עיון, העשרה והשתלמויות לפי תכניות העבודה היישוביות</t>
  </si>
  <si>
    <t>פורום מנהלות מעון</t>
  </si>
  <si>
    <t>קיום מנגנוני תקשורת מוסדרים בין הורים לצוותי המעונות</t>
  </si>
  <si>
    <t>מיפוי מסגרות פרטיות ברשות</t>
  </si>
  <si>
    <t>פורום מסגרות פרטיות</t>
  </si>
  <si>
    <t>ההורים מזהים את מערך השירותים הרשותי ככתובת מקצועית רלוונטית לכל מנעד הצרכים שלהם ושל ילדיהם בגיל הינקות</t>
  </si>
  <si>
    <t>שביעות רצון מרמת השירותים והמענים, מזמינותם ומיחס נותני השירותים</t>
  </si>
  <si>
    <t>שיפור יכולת ההתמודדות עם אתגרי ההורות בשנים הראשונות</t>
  </si>
  <si>
    <t xml:space="preserve">אמצעי לריכוז והנגשת מידע להורים בנושא שירותים ומענים להם ולילדיהם </t>
  </si>
  <si>
    <t>קיום מנגנונים וערוצי תקשורת בין מומחית גיל הינקות לבין כלל נשות/אנשי המקצוע והמסגרות</t>
  </si>
  <si>
    <t>הכשרות בין-מקצועיות בהתאם ל"הורים במרכז"</t>
  </si>
  <si>
    <t>פיתוח והתאמה של מענים ושירותים</t>
  </si>
  <si>
    <t>פיתוח והנגשה של מענים ושירותים רלוונטיים</t>
  </si>
  <si>
    <t>שילוב ממוקד של תכנים העוסקים בגורמי סיכון (בטיחות, בריאות) ובחשיבות אינטראקציות בתכניות העבודה הכלליות בזירת ההורים</t>
  </si>
  <si>
    <t>הפצה והנגשה של מדריך "הורים במרכז" להורים</t>
  </si>
  <si>
    <t xml:space="preserve">הגברת יכולת הזיהוי של ילדים המתקשים בתפקודם ושיפור יכולת ההתמודדות עם קשיים </t>
  </si>
  <si>
    <t>הטמעת גישה מכבדת כלפי הורים מקבלי שירות, הרואה בהם שותפים לתהליכי הטיפול</t>
  </si>
  <si>
    <t>הטמעת תפיסה, שפה ותורת עבודה הקושרת בין הורים, מחנכות-מטפלות ונשות מקצוע</t>
  </si>
  <si>
    <t>בתהליך</t>
  </si>
  <si>
    <t>זירה/ מענה</t>
  </si>
  <si>
    <t>סה"כ</t>
  </si>
  <si>
    <t>הערות</t>
  </si>
  <si>
    <t>מסגרות תחילה</t>
  </si>
  <si>
    <t>פירסומים</t>
  </si>
  <si>
    <t>התאמת סביבה חינוכית</t>
  </si>
  <si>
    <t>משפחתונים</t>
  </si>
  <si>
    <t>מסגרות תחילה - הכשרת מדריכות</t>
  </si>
  <si>
    <t>תקציב מאושר</t>
  </si>
  <si>
    <t>ביצוע תקציבי</t>
  </si>
  <si>
    <t>סכום זה מיועד לכלל התפוקות של המשפחתונים. צריך לפרט ניצול פר תפוקה</t>
  </si>
  <si>
    <t>תקציב זירה</t>
  </si>
  <si>
    <t>גיוס מומחית ינקות</t>
  </si>
  <si>
    <t>הכשרות לאנשי/נשות מקצוע בנושא חסמים משמעותיים להתפתחות מיטבית ובנושא רצף הטיפול וחלוקת סמכויות</t>
  </si>
  <si>
    <t>הפצת מדריך "הורים במרכז" לאנשי המקצוע</t>
  </si>
  <si>
    <t>הכשרות בין-מקצועיות לאנשי/נשות המקצוע</t>
  </si>
  <si>
    <t>הגדלת התמיכה הרשותית בכלל המסגרות לגיל הינקות ביישוב</t>
  </si>
  <si>
    <t>חיזוק מערך השירותים והמענים ודיוקם בהתאם לצורך היישובי</t>
  </si>
  <si>
    <t>פורום מנהלות</t>
  </si>
  <si>
    <t>מומחה ינקות</t>
  </si>
  <si>
    <t>סיוע בהובלה ישובית</t>
  </si>
  <si>
    <t>עידוד מסגרות פרטיות לרישוי</t>
  </si>
  <si>
    <t>פעילות הורים</t>
  </si>
  <si>
    <t>מעון מיטבי</t>
  </si>
  <si>
    <t xml:space="preserve">קורס הכשרה </t>
  </si>
  <si>
    <t>רישוי מסגרות פרטיות</t>
  </si>
  <si>
    <t>מודל לוגי - זירת הרשות</t>
  </si>
  <si>
    <t>תא אפור - תפוקה שאיננה מופיעה במודל הלוגי</t>
  </si>
  <si>
    <t>תפוקות</t>
  </si>
  <si>
    <t>ביצוע בפועל</t>
  </si>
  <si>
    <t>יתרה</t>
  </si>
  <si>
    <t>הכשרות בין דיסיפלינריות</t>
  </si>
  <si>
    <t>טרם תוכנן</t>
  </si>
  <si>
    <t>תקציב לפי זירות</t>
  </si>
  <si>
    <t>מדד תפוקה מתוכנן</t>
  </si>
  <si>
    <t>מדד תפוקה בפועל</t>
  </si>
  <si>
    <r>
      <t xml:space="preserve">פיתוח תכנית עבודה ברמת המענים והשירותים להורים ויישומה בפועל </t>
    </r>
    <r>
      <rPr>
        <b/>
        <sz val="11"/>
        <color theme="5"/>
        <rFont val="Segoe UI Light"/>
        <family val="2"/>
      </rPr>
      <t>(תקציב בזירת הורים)</t>
    </r>
  </si>
  <si>
    <t>מבנה ארגוני - הגדרה והסכמה</t>
  </si>
  <si>
    <r>
      <t>גיוס מומחה/ית גיל ינקות (</t>
    </r>
    <r>
      <rPr>
        <b/>
        <sz val="11"/>
        <color theme="5"/>
        <rFont val="Segoe UI Light"/>
        <family val="2"/>
      </rPr>
      <t>תקציב בזירת הורים</t>
    </r>
    <r>
      <rPr>
        <b/>
        <sz val="11"/>
        <color theme="1"/>
        <rFont val="Segoe UI Light"/>
        <family val="2"/>
      </rPr>
      <t>)</t>
    </r>
  </si>
  <si>
    <r>
      <t xml:space="preserve">קיום הכשרות לרכזות המשפחתונים </t>
    </r>
    <r>
      <rPr>
        <b/>
        <sz val="11"/>
        <color theme="5"/>
        <rFont val="Segoe UI Light"/>
        <family val="2"/>
      </rPr>
      <t>(תקציב בזירת מסגרות)</t>
    </r>
  </si>
  <si>
    <r>
      <t xml:space="preserve">הכשרות במסגרות הפרטיות בנושא תהליך הרישוי </t>
    </r>
    <r>
      <rPr>
        <b/>
        <sz val="11"/>
        <color theme="5"/>
        <rFont val="Segoe UI Light"/>
        <family val="2"/>
      </rPr>
      <t>(תקציב בזירת מסגרות)</t>
    </r>
  </si>
  <si>
    <r>
      <t xml:space="preserve">יצירת פורום מנהלות מעונות ומפגשים קבועים </t>
    </r>
    <r>
      <rPr>
        <b/>
        <sz val="11"/>
        <color theme="5"/>
        <rFont val="Segoe UI Light"/>
        <family val="2"/>
      </rPr>
      <t>(תקציב בזירת מסגרות)</t>
    </r>
  </si>
  <si>
    <r>
      <t xml:space="preserve">יצירת פורום מייצגות מסגרות פרטיות וקיום מפגשים עתיים </t>
    </r>
    <r>
      <rPr>
        <b/>
        <sz val="11"/>
        <color theme="5"/>
        <rFont val="Segoe UI Light"/>
        <family val="2"/>
      </rPr>
      <t>(תקציב בזירת מסגרות)</t>
    </r>
  </si>
  <si>
    <r>
      <t xml:space="preserve">הכשרות למנהלות הגיל הרך הרשותיות </t>
    </r>
    <r>
      <rPr>
        <b/>
        <sz val="11"/>
        <color theme="5"/>
        <rFont val="Segoe UI Light"/>
        <family val="2"/>
      </rPr>
      <t>(מטה)</t>
    </r>
  </si>
  <si>
    <t>ג.</t>
  </si>
  <si>
    <t>הסדרה של המפגשים תחל בחודש דצמבר</t>
  </si>
  <si>
    <t>מהרגע שהפורום הוקם התקיימו שני פורמים בהפרש של חודשיים, עידה אל מול תכנון .</t>
  </si>
  <si>
    <t>שלוש מתוך ארבע מנהלות המעונות הפרטיים הקיימים בחצור נפגשות אחת לחודשיים בפורום שמתקיים במג"ר</t>
  </si>
  <si>
    <t>במהלך פורום המנהלות של המעונות הפרטיים, שוחחנו על תהליך חוק הפיקוח.ובנוסף רכזת הינקות בקשר רציף עם המנהלות לגבי התהליכים הנדרשים.</t>
  </si>
  <si>
    <t>א. מסגרות תחילה מאפשרת הזדמנות ללמוד מהו חינוך איכותי המיטיב עם הילדים וצריך לדאוג לכך שכל המעונות משתפים פעולה.</t>
  </si>
  <si>
    <t>ב. פורום מנהלות מעונות מפוקחים ופרטיים.</t>
  </si>
  <si>
    <t>.</t>
  </si>
  <si>
    <t>שלוש מתוך ארבע מנהלות המעונות הפרטיים הקיימים בחצור נפגשות אחת לחודשיים בפורום המתקיים במג"ר</t>
  </si>
  <si>
    <t>קיים פורום מנהלות מעונות פרטיים</t>
  </si>
  <si>
    <t>רותי נפגשה עם אנשי המקצוע באופן פרטני:  אחיות טיפות חלב, עוס"ים ברווחה, ד"ר נילי- רופאת ילדים בקופת חולים כללית, מנהלת תכנית 360, מטפלים פרא רפואיים, מנהלת מתנס צעירים, מנהלות מעונות פרטיים/ מפוקחים והכרות -סיור במשפחתונים המפוקחים בקריה החסידית.</t>
  </si>
  <si>
    <t>קשר שוטף עם אנשי המקצוע ברשות.           למסגרות - קיום פורום מנהלות מעונות מפוקחים ופרטיים</t>
  </si>
  <si>
    <t>א. בירוקרטיה לא פשוטה עם המשרדים השונים, בעיקר עם משרד הבריאות</t>
  </si>
  <si>
    <t>ב. עומס רב על אנשי המקצוע ברשות וכתוצר של זה חוסר פניות למפגשים תדירים וקבועים.</t>
  </si>
  <si>
    <t>ג. אינטרסים שונים של כל משרד.</t>
  </si>
  <si>
    <t>ג.מיזם ינקות הינו מיזם שיש בו גם תקציבים וגם ידע רב ושני אלו גורמים לאנשי המקצוע לשתף פעולה.</t>
  </si>
  <si>
    <t>ב- שיתוף פעולה רחב בין כמה שיותר אנשי מקצוע, לדוג' בין הצוות המוביל של המג"ר למנהלת המתנס, לעו"ס הקהילתי.</t>
  </si>
  <si>
    <t>הגעה לבין שמן אחת לחודש</t>
  </si>
  <si>
    <t xml:space="preserve">חמישה מפגשים </t>
  </si>
  <si>
    <t xml:space="preserve">              עשרה מפגשים </t>
  </si>
  <si>
    <t xml:space="preserve">שלומית הייתה בחופשת מחלה, רותי נכנסה במקומה בחודש פבואר ובהתאם לכך נכחה במחצית המפגשים </t>
  </si>
  <si>
    <t>יצא מכרז, התקיימו ראיונות, עד מציאת מומחית ינקות , הגדרת תפקיד ותחילת עבודה</t>
  </si>
  <si>
    <t>תוכנן בפבואר</t>
  </si>
  <si>
    <t>בוצע בפבואר</t>
  </si>
  <si>
    <t>יצירת מנגנוני עירוב הורים בקבלת החלטות/ פורום הורים גיל רך יישובי</t>
  </si>
  <si>
    <t xml:space="preserve">שנת תשע"ט,  פגישה של הועדה בתאריך  3.9.2019 </t>
  </si>
  <si>
    <t xml:space="preserve">פגישה אחת של הפורום הורים גיל רך יישובי </t>
  </si>
  <si>
    <t>בשל חופשת מחלה ממושכת של מנהלת גיל הרך , הועדה נפגשה פעם אחת השנה.</t>
  </si>
  <si>
    <t>עזיבת יום עבודה מלא ונסיעה למרחק רב.</t>
  </si>
  <si>
    <t>הכרות עם המנהלות השונות, שיתוף ולמידת עמיתים.ובנוסף השתלמויות רלוונטיות , מעצימות ומלמדות</t>
  </si>
  <si>
    <t>מציאת אשת מקצוע מתאימה</t>
  </si>
  <si>
    <t>מציאת עובדת מתחום הגיל הרך , עבודה עם שותפים, ניסיון בגיל הרך, ניסיון בהדרכה, ניסיון בעבודה עם הורים וניסיון בתחום הינקות.</t>
  </si>
  <si>
    <t>מציאת תאריכים אפשריים לכל השותפים.</t>
  </si>
  <si>
    <t>מפגש המקרב בין אנשי המקצוע השונים ברשות, אפשרות לשוחח על סוגיות חשובות מרכזיות בתחום החינוך.</t>
  </si>
  <si>
    <t>הכרות של מגוון הורים, ממגוון קבוצות האוכלסייה בתוך חצור, שמיעת הצרכים העולים מן השטח.</t>
  </si>
  <si>
    <t>ההכשרה תחל בחודש דצמבר</t>
  </si>
  <si>
    <t>למצוא הכשרות שמתאימות למגוון רחב של אנשי המקצוע, בנוסף לתיאום תאריכים אשר יתאימו לכולם.</t>
  </si>
  <si>
    <t>סיוע בהובלה יישובית (ייעוץ ארגוני)-קיום פגישות חשיבה יחד עם מירב סרור- יועצת ארגונית ומנהלת תחום גיל הרך ביעדים לשעבר- רוני ורכזת מיזם ינקות בצפון-שמרית.</t>
  </si>
  <si>
    <t>תהליך חשיבה מתקדם בנוגע למבנה הארגוני</t>
  </si>
  <si>
    <t>להחליט על מבנה ארגוני שבו כל הגדרות התפקיד הן ברורות, כשאשר יש חלוקה שהיא גם גילאית וגם רוחבית. כיום יש חפיפה בין תחומים שונים בגילאים השונים</t>
  </si>
  <si>
    <t>הגדרת תפקידים וחלוקת עבודה ברורות לכולם</t>
  </si>
  <si>
    <t>מיפוי כלל המענים בתוכנת הסיילס פורס, שיחות אישיות של מומחית הינקות עם אנשי המקצוע והשותפים השונים הרלוונטים למיפוי הנתונים.</t>
  </si>
  <si>
    <t xml:space="preserve">מיפוי כלל המענים לגיל הרך בחצור </t>
  </si>
  <si>
    <t xml:space="preserve">מיפוי כלל המענים לגיל הרך בחצור- למעט חלק מנתוני קופות החולים </t>
  </si>
  <si>
    <t>לקבוע פגישות עם אנשי המקצוע והשותפים השונים. ובעיית בירוקרטיה בפרט בקופות החולים.</t>
  </si>
  <si>
    <t>בזכות המיפוי, קבלת תמונה רשותית רחבה</t>
  </si>
  <si>
    <t>הגעה לכלל הורי חצור. והבנת הצרכים המגוונים מהשטח.</t>
  </si>
  <si>
    <t xml:space="preserve">פרסום במדיות השונות ובעיתונים המקומיים </t>
  </si>
  <si>
    <t>פרסום ושיווק- חידשנו את דף הפייסבוק של מרכז לגיל הרך, פרסמנו את הפעילויות הנערכות במג"ר בעיתונים המקומיים ובמדיות השונות.</t>
  </si>
  <si>
    <t xml:space="preserve">חשיפה לכמה שיותר הורים בגילאי ינקות </t>
  </si>
  <si>
    <t xml:space="preserve">הגעה לכמה שיותר הורים בגילאי ינקות </t>
  </si>
  <si>
    <t>פורום מנהלות מעונות מפוקחים - מומחית הינקות יצרה קשר אישי עם כל אחת מהמנהלות המעונות המפוקחים, נפגשה עמם, שמעה את הצרכים שלהן והקימה את הפורום מחדש.</t>
  </si>
  <si>
    <t>ארבעת מנהלות המעונות המפוקחים נפגשות בכל חודשיים בפורום מנהלות המתקיים במג"ר.</t>
  </si>
  <si>
    <t>מהרגע שהפורום הוקם התקיימו שני פורמים בהפרש של חודשיים, עמידה ביעד</t>
  </si>
  <si>
    <t>ליצור אמון עם המנהלות המעונות ולקבוע תאריך אשר יתאים לכל המנהלות.</t>
  </si>
  <si>
    <t>למידת עמיתים והבנת הצרכים מהשטח</t>
  </si>
  <si>
    <t>פורום מנהלות מעונות פרטייים -מומחית הינקות יצרה קשר אישי עם כל אחת מהמנהלות המעונות המפוקחים, נפגשה עמם, שמעה את הצרכים שלהן והקימה את הפורום מחדש.</t>
  </si>
  <si>
    <t xml:space="preserve">טרם התחיל </t>
  </si>
  <si>
    <t xml:space="preserve">רכזת ינקות ותחום הורים, בקשר רציף עם המנהלות המעונות הפרטיים לגבי תהליך הרישוי. למעט מנהלת אחת שמסרבת לשתף פעולה. ובתמיכה של ליאת רכזת תחום מסגרות </t>
  </si>
  <si>
    <t>קשר רציף עם ראשי הארגונים וקביעת פגישות בהתאם לצרכים העולים מן השטח.</t>
  </si>
  <si>
    <t xml:space="preserve">יצירת קשר רציף עם ראשי הארגונים ותיאום פגישות בהתאם לצרכים העולים מן השטח </t>
  </si>
  <si>
    <t>תיאום פגישות עם מנהלי הארגונים השונים, התאמת המענים לצרכים השונים של כל ארגון.</t>
  </si>
  <si>
    <t xml:space="preserve">הכרת הארגונים מאפשרת שיתוף פעולה בינם לבין הרשות והמיזם. </t>
  </si>
  <si>
    <t xml:space="preserve">מנהלת התחום יצאה מטעם האגף במחוז יצאה לגמלאות, המנהלת אשר החליפה אותה הגיעה כששלומית הייתה בחופשת מחלה ולכן טרם התקיימו פגישות </t>
  </si>
  <si>
    <t>לא בוצע</t>
  </si>
  <si>
    <t>קביעת פגישות שוטפות בין המנהלת הרשותית לבין המפקחת היישובית ומנהלת התחום מטעם האגף במחוז</t>
  </si>
  <si>
    <t>יכולת לתאם בין תאריכי פגישות .</t>
  </si>
  <si>
    <t xml:space="preserve">יצירת עבודה משותפת יעדים משותפים            </t>
  </si>
  <si>
    <t>במהלך פורום המנהלות של המעונות הפרטיים, שוחחנו על תהליך חוק הפיקוח.ובנוסף רכזת הינקות בקשר רציף עם המנהלות לגבי התהליכים הנדרשים.למעט מנהלת מעון אחת שאיננה מעוניינת לשתף פעולה</t>
  </si>
  <si>
    <t>שיתוף פעולה של כל מנהלות המעונות הפרטיים.</t>
  </si>
  <si>
    <t>קשר רציף של רכזת ינקות ותחום הורים עם מנהלות המעונות הפרטיים ומעקב אחר התקדמות במשימות של תהליך הפיקוח .ובנוסף קשר רציף עם ליאת רכזת תחום מסגרות</t>
  </si>
  <si>
    <t>שיתוף פעולה של כלל מנהלות המעונות.</t>
  </si>
  <si>
    <t>ישור קו במעונות הפרטיים בבטחון ובסטנדרטים הנדרשים הבפעלת מעונות יום פרטיים.</t>
  </si>
  <si>
    <t>למידת שפה משותפת, קבלה של כלים מקצועיים לתכנון הדרכה ולהוצאתה בפועל.</t>
  </si>
  <si>
    <t xml:space="preserve">יום עיון למנהלות </t>
  </si>
  <si>
    <t>יום חשיפה למנהלות. פרסום לכל מנהלות המעונות. עזרה בהגעה ביום בעצמו.</t>
  </si>
  <si>
    <t xml:space="preserve">הכשרת משפחתונים </t>
  </si>
  <si>
    <t xml:space="preserve">הכשרה של רכזות ומטפלות במשפחתונים </t>
  </si>
  <si>
    <t>טרם בוצע</t>
  </si>
  <si>
    <t>בניית אמון עם המשפחתונים.וגיוס שלהם לפעילות במיזם וברשות.</t>
  </si>
  <si>
    <t>הזדמנות להכיר אוכלסייה נוספת ברשות.</t>
  </si>
  <si>
    <t>המדריכות החינוכיות היו צריכות ללמוד על התאמת סביבה חינוכית בקורס ולכן התנעת התליך התקיים בתום הלמידה בקורס.</t>
  </si>
  <si>
    <t>הטמעת הלמידה בשטח ושימוש מדויק בכספים המיועדים להתאמת סביבה לימודית .</t>
  </si>
  <si>
    <t>שיפור והתאמה של הסביבה הלימודית.</t>
  </si>
  <si>
    <t>פעולות למעון מיטבי- מטפלת נוספת למעון צעדים בכיתת הפעוטים.</t>
  </si>
  <si>
    <t>רכישת ציוד לשיפור הסביבה החינוכית במעון</t>
  </si>
  <si>
    <t xml:space="preserve">מטפלת נוספת לכיתת פעוטים במשרה מלאה </t>
  </si>
  <si>
    <t>מציאת מטפלת מנוסה.</t>
  </si>
  <si>
    <t>הוספה של כח אדם, נותנת הזדמנות לעבוד בקבוצות קטנות יותר.</t>
  </si>
  <si>
    <t xml:space="preserve">לא היה בתכנון </t>
  </si>
  <si>
    <t>עידוד מסגרות פרטיות לרישוי- יצירת קשר אישי עם כל מנהלת המעונות ולאחר מכן יצירת פורום מנהלות פרטיות שבחלקו הוצגו הדרישות לאישור ראשוני של חוק הפיקוח.</t>
  </si>
  <si>
    <t>גיוס כל מנהלות המעונות הפרטיים לשיתוף פעולה.</t>
  </si>
  <si>
    <t xml:space="preserve">הכרה של מסגרות פרטיות </t>
  </si>
  <si>
    <t xml:space="preserve">חשיפת הדרישות לאישור ראשוני של חוק הפיקוח בפני מנהלות המעונות </t>
  </si>
  <si>
    <t>בוצע</t>
  </si>
  <si>
    <t>מהרגע שהפורום הוקם התקיימו שני פורמים בהפרש של חודשיים, עמידה אל מול תכנון .</t>
  </si>
  <si>
    <t xml:space="preserve">גיוס כל מנהלות המעונות הפרטיים לשיתוף פעולה.(יש מנהלת מעון פרטי אחד מתוףך הארבע מעונות </t>
  </si>
  <si>
    <t>קיים מיפוי של המעונות הפרטיים הידועים ברשות בתוכנת הסיילס פורס. תקשורת שוטפת עם קהילת ההורים ,אנשי המקצוע והשותפים השונים, בנסיון לדעת האם קיימות עוד מסגרות פרטיות.</t>
  </si>
  <si>
    <t xml:space="preserve"> מיפוי של המעונות הפרטיים הידועים ברשות בתוכנת הסיילס פורס. תקשורת שוטפת עם קהילת ההורים ,אנשי המקצוע והשותפים השונים, בנסיון לדעת האם קיימות עוד מסגרות פרטיות.</t>
  </si>
  <si>
    <t>מיפוי של המעונות הפרטיים הידועים ברשות בתוכנת הסיילס פורס. תקשורת שוטפת עם קהילת ההורים ,אנשי המקצוע והשותפים השונים, בנסיון לדעת האם קיימות עוד מסגרות פרטיות.</t>
  </si>
  <si>
    <t>חשיבה על דרך בה יופץ העלון ויגיע לכלל הקהילה, כולל הקריה החסידית שלא קוראת עיתונים ואינה מחוברת לרשתות החברתיות.</t>
  </si>
  <si>
    <t>הזדמנות בה כל הורה בקהילה, יוכל לדעת איזה מענים קיימים עבורו.</t>
  </si>
  <si>
    <t>מתכונן לצאת בחודש נובמבר</t>
  </si>
  <si>
    <t>מתוכנן לצאת בחודש נובמבר</t>
  </si>
  <si>
    <t xml:space="preserve">אנשי המקצוע ברשות עמוסים מאוד וקצרים בזמן והאתגר הוא לשמור על קשר רציף </t>
  </si>
  <si>
    <t>הזדמנות ליצור קשר רציף אשר בונה אמון ורצון לשתף פעולה האחד עם השני.</t>
  </si>
  <si>
    <t>במהלך חודש דצמבר יתחילו להתקיים הכשרות בנושאים שונים, בניהם "הקול ההורי"</t>
  </si>
  <si>
    <t>מציאת זמן להכשרה של אנשי מקצוע שונים ברשות. בנוסף בירוקטיה באגפים השונים שתקשה על השתתפות של אנשי המקצוע- לדוג'- אחיות טיפות החלב.</t>
  </si>
  <si>
    <t>יצירת שפה משותפת בקרב אנשי המקצוע והשותפים השונים ברשות. העמקת ידע בגילאי ינקות .</t>
  </si>
  <si>
    <t>הפורום מתקיים שלוש פעמים בשנה</t>
  </si>
  <si>
    <t>התקיים פעם אחת בשנת תשע"ט</t>
  </si>
  <si>
    <t>מפגש של מגוון הורים המייצגים את כלל קהילת הורי חצור(חילוניים, מסורתיים, חסידי גור)</t>
  </si>
  <si>
    <t>הכרה של הצרכים השונים של כלל הורי חצור .</t>
  </si>
  <si>
    <t xml:space="preserve">מתקיימות במרכז לגיל הרך שתי תוכניות עבור הורים, דלת פתוחה וקבוצת אמהות בוקר.מתקיים פורום הורים שמטרתו לשמוע את הצרכים שעולים מן השטח ולתת מענים מותאמים- הכשרות, סדנאות, השתלמויות. </t>
  </si>
  <si>
    <t>מתקיימות במרכז לגיל הרך שתי תוכניות עבור הורים, דלת פתוחה וקבוצת אמהות בוקר.מתקיים פורום הורים שמטרתו לשמוע את הצרכים שעולים מן השטח ולתת מענים מותאמים- הכשרות, סדנאות השתלמויות.</t>
  </si>
  <si>
    <t>איסוף הצרכים מהשטח.</t>
  </si>
  <si>
    <t>העמקת הידע בגילאי ינקרות בקרב ההורים.</t>
  </si>
  <si>
    <t>תקציב נוסף עבור המשרה של רותי הוא מהרשות. יש לבדוק כמה נוצל רק מתוך ה75,000 שאושרו במסגרת המיזם</t>
  </si>
  <si>
    <t>התעכב בשל חופשת מחלה של מנהלת גיל רך יישובית. מומן ע"י יעדים שלא במימון המיזם</t>
  </si>
  <si>
    <t>תקציב זה הוסב לטובת שכר דלת פתוחה בשנה זו בלבד, בתהליך חשיבה שנעשה יחד עם רוני פוטיבסקי לטובת התשלום לענת הפסיכולוגית</t>
  </si>
  <si>
    <t>טרם נוצל. מחכים לאישור הסילבוס והתחלה של הכשרה מסודרת לרכזות ומטפלות המשפחתונים</t>
  </si>
  <si>
    <t>לבדוק אם נוצל משהו</t>
  </si>
  <si>
    <t>פגישות עמתיות בין צוותי המעונות לבין מומחה/ית גיל ינקות</t>
  </si>
  <si>
    <t xml:space="preserve">עוד לא היה בתכנון </t>
  </si>
  <si>
    <t>טרם סגור</t>
  </si>
  <si>
    <t>פעילות הורים- חידוש והקמת מענים - "דלת פתוחה", משחקיית בוקר לאימהות, פורום הורים</t>
  </si>
  <si>
    <t>תפוקה זו תבוא לידי ביטוי בתכנים שיועברו בהכשרה  הבין מקצועית בעבודת אנשי המקצוע עם ההורים.</t>
  </si>
  <si>
    <t>טרם יצאה הגרסא המודפסת והסופית</t>
  </si>
  <si>
    <t>יבוא לידי ביטוי בזירת אנשי המקצוע תחת ההכשרות הבין מקצועיות</t>
  </si>
  <si>
    <t>אותו סעיף תקציבי כמו הסעיף מעל</t>
  </si>
  <si>
    <t>ב. מנהלת גיל רך שעובדת שנים רבות ברשות ויצרה אמון והערכה בקרב אנשי המקצוע - דבר שמקל על שיתופי הפעולה עם אנשי המקצוע השונים.</t>
  </si>
  <si>
    <t>א.- יצירת שפה משותפת - יתבצע בעזרת הכשרה בין מקצועית לאנשי המקצוע ברשות.</t>
  </si>
  <si>
    <t>יצא מכרז, התקיימו ראיונות, עד מציאת מומחית ינקות , הגדרת תפקיד ותחילת עבודה. החלה לעבוד בפברואר</t>
  </si>
  <si>
    <t>גיוס המדריכות להגיע ליום הדרכה שלם בתדירות של אחת לשבועיים  .</t>
  </si>
  <si>
    <t>פגישה עם מפעיל המשפחתונים ועם הממונה הארצית על המשפחתונים ועם הרשות, סיורים והיכרות עם המשפחתונים.</t>
  </si>
  <si>
    <t>ארבע מנהלות המעונות המפוקחים והפרטיים- (בנפרד) נפגשות בכל חודשיים בפורום מנהלות המקיים במג"ר.</t>
  </si>
  <si>
    <t>הכנת עלון מידע שיחולק לכל בית אב בחצור ולכל יולדת טרייה  ובו מידע על כלל הנעשה בגיל הרך, כולל מענים ומסגרות קיימות, הדרכה כיצד לבחור מסגרת וכיוצא בזה</t>
  </si>
  <si>
    <t>להתחיל לאחר החגים</t>
  </si>
  <si>
    <t>טרם החל</t>
  </si>
  <si>
    <t>תוכן זה יהיה כלול בתוך ההכשרה הבין מקצועית הכוללת. התקציב הוא אותו תקציב של ההכשרה הבין מקצועית</t>
  </si>
  <si>
    <t>צייני 2 הישגים בולטים, ומה איפשר אותם:</t>
  </si>
  <si>
    <t>הצביעי על 2 צעדים מרכזיים לקידום הזירה בטווח הקרוב, ואיך ניתן להשיגם:</t>
  </si>
  <si>
    <t>ב. עומס רב על כל אנשי המקצוע ברשות ובכך מתעכבות קביעת  פגישות סדורות ועבודה משותפת.</t>
  </si>
  <si>
    <t>ג. תקציבים מוגבלים - בחלק מהתכניות המפועלות בתחום גיל הרך ביישוב.</t>
  </si>
  <si>
    <t xml:space="preserve">א. הובלה של ראש הרשות בתחום החינוך בכלל ובגיל הרך בפרט </t>
  </si>
  <si>
    <t xml:space="preserve">ב. מנהלת תחום גיל רך ישובית המועסקת ע"י הרשות ומתכללת את כל אשר קשור לתחום גיל הרך ביישוב. </t>
  </si>
  <si>
    <t>א. קשר עם אוכלסיית חסידי גור בקריה החסידית  שנוצר בהדרגתיות לאורך השנים.</t>
  </si>
  <si>
    <t>ב. שיתוף פעולה בין אנשי המקצוע למנהלת החינוך הרשותית.</t>
  </si>
  <si>
    <t xml:space="preserve">א.הקניית שפה משותפת בין כלל אנשי המקצוע העובדים עם הורים וילדים בגיל הרך - יבנה מערך הכשרה יישובית בין מקצועית .אנשי המקצוע, כולל עובדי רשות מדיספלינות שונות. </t>
  </si>
  <si>
    <t>ב. הרחבת המענים להורים וילדים תוך דגש על כלל הזירות במיזם .</t>
  </si>
  <si>
    <t>בוצע בפברואר</t>
  </si>
  <si>
    <t xml:space="preserve">שתי פגישות בשנה של ועדת גיל רך יישובית </t>
  </si>
  <si>
    <t xml:space="preserve">שתי פגישות בשנה.מספר משתתפים -24 </t>
  </si>
  <si>
    <t>פרסום במדיות השונות בכדי להגיע לכלל ההורים בסיוע השותפים השונים לשם כך.</t>
  </si>
  <si>
    <t xml:space="preserve">אחת לחודשיים </t>
  </si>
  <si>
    <t>בשל חופשת מחלה ממושכת של מנהלת גיל הרך , הפורום נפגש פעם אחת השנה.</t>
  </si>
  <si>
    <t xml:space="preserve">גיוס הורים לפורום.מציאת תאריכים ושעות אשר יתאימו לכלל השותפים וגם להורים. אתגר נוסף -להגיע לקבוצה הטרוגנית אשר תייצג את כלל אוכלסיית ההורים בחצור. </t>
  </si>
  <si>
    <t xml:space="preserve">קיום פגישות משותפות עם אנשי המקצוע השונים ברשות ומחוצה לה.                              השתלמויות ומפגשי הכשרה משותפים לאנשי מקצוע, לצורך  הכרות ויצירת שפה משותפת. </t>
  </si>
  <si>
    <t>מתכוננת בנייה של מערך הכשרה יישובית בין מקצועית</t>
  </si>
  <si>
    <t>לכידות של אנשי המקצוע ויצירת שפה משותפת וחיזוק ממשקי העבודה בין הגורמים השונים.</t>
  </si>
  <si>
    <t>דיוק והטמעה של המבנה הארגוני..</t>
  </si>
  <si>
    <t>לא היה שיתוף פעולה עם חלק מקופות החולים.</t>
  </si>
  <si>
    <t>בוצע ניתוח מיפוי הצרכים, התקיימו פגישות עם אנשי מקצוע והשותפים הרלוונטים . ובהתאם לנתונים אלו פותחו התוכניות השונות.</t>
  </si>
  <si>
    <t>הקמת מענים להורים</t>
  </si>
  <si>
    <t xml:space="preserve">הקמת מענים להורים  </t>
  </si>
  <si>
    <t>יצירת מפגשים בן אמהות ואבות בחצור ומתן מענים וכתובת עבור הורים לילדים בגיל ינקות בחצור.</t>
  </si>
  <si>
    <t>הכרות עם מעונות הפרטיים ברשות. הזדמנות ליצור אמון עם מנהלות המעונות הפרטיים ולעודד פיקוח והדרכה אל מעונות אלו.</t>
  </si>
  <si>
    <t>קיום קשר שוטף עם אנשי המקצוע (לא הושלם)  ובניית מערך הכשרות .מסגרות:קיום פורום מנהלות מעונות מפוקחים ופרטיים.</t>
  </si>
  <si>
    <t xml:space="preserve">הקשר עם אנשי המקצוע ברשות, הינו תהליכי, טרם פגשנו באופן סדור את כל רופאי הילדים ברשות וישנה בירוקרטיה בעבודה אל מול טיפות החלב. </t>
  </si>
  <si>
    <t>בשל חופשת מחלה של מנהלת גיל הרך הרשותית, הפורום נפגש השנה רק פעם אחת , בתאריך 8.9.2019</t>
  </si>
  <si>
    <t xml:space="preserve">נושא זה יהיה חלק מתכנית הכשרה הכוללת </t>
  </si>
  <si>
    <t xml:space="preserve">התחלת תהליך של הכרות עם המעונות, סיור במעונות, הכרה אישית עם כל מנהלות המעונות.והקמת פורום מנהלות. </t>
  </si>
  <si>
    <t xml:space="preserve"> עבודת המיפוי טרם הושלמה, מטרתנו היא למפות את כלל המסגרות הפרטיות והמשפחתונים ברשות, בפרט בקריה החסידית, שאנו סבורות שישנן מסגרות פרטיות אשר לא מפוקחות.</t>
  </si>
  <si>
    <t>הכשרות והשתלמויות משותפות לאנשי מקצוע, ליצירת הכרות ושפה משותפת.</t>
  </si>
  <si>
    <t>ג. מודעות ההורים גדלה. כמו כן בשל המצב הקשה במעונות בארץ, נפתחה הזדמנות בה המדינה, ההורים והארגונים מבינים שחייבים לפעול אחרת</t>
  </si>
  <si>
    <t>א. בניית תכנית התערבות למסגרות הפרטיות ביישוב תוך עידוד לקבלת רישוי.</t>
  </si>
  <si>
    <t>עשרים ושמונה מפגשים.שלוש מדריכות ומדריכה רביעית כבר עברה את ההכשרה ובנוסף יתקיימו מפגשי סופר ויז'יין</t>
  </si>
  <si>
    <t>התקיימו חמישה עשר מפגשים מתוך 28 מפגשים- ביצוע מדויק אל מול תכנון</t>
  </si>
  <si>
    <t>התקציב מיועד גם להרחבת שעות הדרכה במעונות שיתחיל בחודש נובמבר.</t>
  </si>
  <si>
    <t>לחלק מן המשתתפות ההגעה פיזית למקום שבו התבצע יום העיון היווה אתגר</t>
  </si>
  <si>
    <t xml:space="preserve">פגישת עמיתים. חשיפה לאופי התכנים שיהיו בקורס שלהם, מה שיעודד אותן להגיע לקורס זה. </t>
  </si>
  <si>
    <t>פגישה עם מפעיל המשפחתונים, הממונה הארצית על המשפחתונים, והרשות. סיורים והיכרות עם המשפחתונים.</t>
  </si>
  <si>
    <t>בניית אמון עם המשפחתונים.       וגיוס שלהם לפעילות במיזם וברשות.</t>
  </si>
  <si>
    <t>התקיימה ישיבת הסבר. כעת המנהלות והמדריכות צריכות להגיש בקשה לרכישה עפ"י נוהל.</t>
  </si>
  <si>
    <t>כאשר יורחבו שעות ההדרכה במעון, המדריכות מונחות לתת גם הדרכות פרטניות למטפלות .</t>
  </si>
  <si>
    <t xml:space="preserve">קשר שוטף עם המעונות ופגישות קבועות </t>
  </si>
  <si>
    <t>מציאת תאריכים אשר מותאמים לכולן.</t>
  </si>
  <si>
    <t>פגישת עמיתות, למידה משותפת.</t>
  </si>
  <si>
    <t>מהרגע שהפורום הוקם התקיימו שני מפגשים בתווך של חודשיים, עמידה אל מול תכנון .</t>
  </si>
  <si>
    <t>פגישת עמיתות, למידה משותפת.          פלטפורמה לקידום זירת המסגרות.</t>
  </si>
  <si>
    <t>איתור של מסגרות פרטיות נוספות בקריה החסידית.                    ( ובכלל)</t>
  </si>
  <si>
    <t>נתונים מאפשרים לנו יצירת קשר עם כלל המעונות ברשות ויצירת שיתופי פעולה בין המסגרות, לרשות. ומהווה בסיס לבניית תוכניות.</t>
  </si>
  <si>
    <t>א. קשר מכבד ומקצועי עם הרב אליעזר סולימאנסקי אשר נוצר בזכות עבודת עומק וארוכת שנים.</t>
  </si>
  <si>
    <t>ב. בעקבות סעיף א, היחידה ההתפתחותית הינה כתובת לקהילת חסידי גור, דבר המקרב אותם לקהילת חצור. כמו כן, העבודה במעון היום</t>
  </si>
  <si>
    <t>א. קהילת חסידי גור נותנת את אמונה במג"ר כך שהורים מהמעון פונים ביוזמתם לבקש התערבות. כמו כן,  ביחידה ההתפתחותית מביעים אמון ומגיעים.</t>
  </si>
  <si>
    <t xml:space="preserve">ב. תוכניות שהופעלו מחדש ומהוות מענה איכותי, תכנית "דלת פתוחה" ו"קבוצת אמהות בוקר"- דבר זה התאפשר עם כניסת רכזת ינקות ותחום הורים </t>
  </si>
  <si>
    <t>א. בחצור ישנו מגוון רחב של אוכלוסיות, קהלים וצורות חיים. חילוניים, דתיים, מסורתיים, חסידי גור, ברסלב ועוד.</t>
  </si>
  <si>
    <t>א. ישנו ראש מועצה שמאוד מעורב בחינוך גיל הרך, תומך, מוביל ומעוניין להשקיע בו.</t>
  </si>
  <si>
    <t>ג. רמת המודעות של ההורים גדלה. כמו כן, הדרישות של ההורים ליצירת סטנדרטיזציה באה בהלימה למערך היישובי.</t>
  </si>
  <si>
    <t>ב. ישנה הגירה חיובית ביישוב, הרבה משפחות צעירות חוזרות/מגיעות לגור בחצור, כך שהילודה גדלה ויש חוסר במסגרות לגילאי הינקות.</t>
  </si>
  <si>
    <t>ג. התמודדות עם חוסר שיתוף פעולה של מסגרת פרטית.</t>
  </si>
  <si>
    <t>א. מחסור במסגרות חינוך מפוקחות ציבוריות לגיל הינקות.</t>
  </si>
  <si>
    <t>ב. קושי באיתור מטפלות/מסגרות פרטיות שלא מדווחות ומפוקחות, תוך ידיעה שישנן בעיקר בקריה חסידית.</t>
  </si>
  <si>
    <t>ד. איתור כח אדם איכותי לעבודה במעונות היום.</t>
  </si>
  <si>
    <t xml:space="preserve">ב. מיזם ינקות מאפשר הזדמנות להגיע לכלל ילדי חצור במשפחתונים המפוקחים וגם ילדי חצור שמתחנכים במעונות הפרטיים </t>
  </si>
  <si>
    <t>ב. חיבור בין כלל התכניות המתערבות במעונות כיום במטרה ליצור שפה משותפת וראייה הוליסטית.</t>
  </si>
  <si>
    <t>א. החזרת פורום הורים יישובי בשיתוף פעולה רחב עם הרשות -מנהלת מרכז צעירים, תכנית פעימות, עו"ס קהילתי מהרווחה במטרה לשמוע את קול ההורים, לאחד משאבים ולתת מענה מיטבי להורים חצור</t>
  </si>
  <si>
    <t xml:space="preserve">ב. המשך הפעלת תוכניות להורים לילדים בגיל הרך בנוסף להשתלמויות שיהוו מקור ידע - מתאפשר בעקבות תקציבי מיזם ינקות </t>
  </si>
  <si>
    <t>א. שינויים באגף החינוך ברשות, גורמי מפתח רלוונטיים בתחום החינוך- תפקידם לא מיואש- מנהל אגף חינוך, השפ"ח, קב"ס, רכזת פרויקטים .</t>
  </si>
  <si>
    <t xml:space="preserve">ג. קשרים בין אישיים ועבודה משותפת בין מנהלת גיל הרך היישובית לבין הממשקים השונים בגיל הרך. </t>
  </si>
  <si>
    <t>ג. מינוי של רכזת ינקות ותחום הורים ביישוב, אשר התאפשר באמצעות תקציבי מיזם ינקות והתוכנית היישובית.</t>
  </si>
  <si>
    <t>א. סיור במשפחתונים המפוקחים בקריה החסידית, מה שאיפשר זאת, זהו הקשר עם הארגונים בקריה החסידית והפיקוח .</t>
  </si>
  <si>
    <r>
      <t>ב. מנהלת גיך הרך הרשותית מוכרת</t>
    </r>
    <r>
      <rPr>
        <sz val="11"/>
        <color rgb="FFFF0000"/>
        <rFont val="Segoe UI Light"/>
        <family val="2"/>
      </rPr>
      <t xml:space="preserve"> </t>
    </r>
    <r>
      <rPr>
        <sz val="11"/>
        <color theme="1"/>
        <rFont val="Segoe UI Light"/>
        <family val="2"/>
      </rPr>
      <t>ברשות ובקהילה, דבר המאפשר יצירת שיח עם הורים בדרכים מגוונות ואף אישיות.</t>
    </r>
  </si>
  <si>
    <t>בניית מערך הכשרה וסדנאות ליצירת שפה משותפת והעמקת הידע של אנשי המקצוע בגילאי ינקות</t>
  </si>
  <si>
    <t>קיום פורום הורים- שמטרתו לתת להורי חצור להיות חלק מהפיתוח של מערך גיל הרך, לשמוע על צרכיהם, מתן מענים, השתלמויות, הרצאות, חוגים וכו.</t>
  </si>
  <si>
    <t>א. ראש המועצה משתף פעולה עם המנהלת הרשותית ובכך עוזר להניע תהליכים על אף מורכבותם</t>
  </si>
  <si>
    <t>ג.ישנו קושי בקהילת חצור בייחוד בקהילת חסידי גור להיות פתוחים לתוכניות התערבות (בעיקר ביתיות) וטיפול רגשי.</t>
  </si>
  <si>
    <t>לא כולל שכר אוגוסט</t>
  </si>
  <si>
    <t>כששעות הרחבת ההדרכה במעון ימומשו, המדריכות מונחות לתת גם הדרכות פקרטניות למטפלות . מתוך תקציב מסגרות תחילה</t>
  </si>
  <si>
    <t>תקציב זה הוסב לטובת שכר דלת פתוחה בשנה זו בלבד, בתהליך חשיבה שנעשה יחד עם רוני פוטיבסקי לטובת התשלום לענת הפסיכולוגית. במקור היה מיועד לפורום מסגרות מפוקחות ופרטיות</t>
  </si>
  <si>
    <t>כולל הזמנות רכש</t>
  </si>
  <si>
    <r>
      <t xml:space="preserve">ביסוס היכרות וקשר בין אנשי המקצוע- </t>
    </r>
    <r>
      <rPr>
        <b/>
        <sz val="11"/>
        <color rgb="FFFF0000"/>
        <rFont val="Segoe UI Light"/>
        <family val="2"/>
      </rPr>
      <t>תקציב בזירת אנשי מקצוע</t>
    </r>
  </si>
  <si>
    <t>פירוט בזירת רשות</t>
  </si>
  <si>
    <r>
      <t xml:space="preserve">הכשרה בין-מקצועית- </t>
    </r>
    <r>
      <rPr>
        <b/>
        <i/>
        <sz val="11"/>
        <color rgb="FFFF0000"/>
        <rFont val="Segoe UI Light"/>
        <family val="2"/>
      </rPr>
      <t>פירוט בזירת אנשי המקצוע</t>
    </r>
  </si>
  <si>
    <t>מתוך 62,000 ₪ לפעילות הורים 20,000 הולך למשחקיית הבוקר,  11,000 לדלת פתוחה ושוריינו 16,500 לטובת קבוצות הורים שטרם החלו. בשלב זה נוצלו רק 4118 על שכר משחקייה ודלת פתוחה</t>
  </si>
  <si>
    <t>נתונים מספריים לשנת 2019-חצור הגלילית</t>
  </si>
  <si>
    <t>מעונות מפוקחים :</t>
  </si>
  <si>
    <t>ארבעה מעונות מפוקחים בחצור.</t>
  </si>
  <si>
    <t>סה"כ ילדים המתחנכים במעונות מפוקחים : 300</t>
  </si>
  <si>
    <t>מעונות פרטיים:</t>
  </si>
  <si>
    <t>קיימים ארבעה מעונות פרטיים</t>
  </si>
  <si>
    <t>סה"כ ילדים המתחנכים במעונות הפרטיים:104</t>
  </si>
  <si>
    <t>בשנת תש"ף- מעון פרטי אחד נסגר וישנו מעון חדש שנפתח בספטמבר הקרוב-נוצר קשר עם המנהלת המעון החדש, היא שותפה בפורום המנהלות של המנהלות המעונות הפרטיים(יש מנהלת מעון פרטי שאינה מעוניינת להצטרף לפורום ולא דואגת לקיים את אשר מוטל עליה בחוק פיקוח החדש).</t>
  </si>
  <si>
    <t>משפחתונים מפוקחים בקריה :</t>
  </si>
  <si>
    <t>ישנם 7 משפחתונים בקריה (אחד מתוכם מורחב ומכיל 10 ילדים)</t>
  </si>
  <si>
    <t>סה"כ ילדים המתחנכים במשפחתונים:40 ילדים</t>
  </si>
  <si>
    <t>סה"כ ילדים בחצור בגילאי לידה עד שלוש- 738</t>
  </si>
  <si>
    <t>סה"כ ילדים במסגרות -444</t>
  </si>
  <si>
    <t>סה"כ ילדים שלא שוהים במסגרות- 294</t>
  </si>
  <si>
    <t>מערכת מידע</t>
  </si>
  <si>
    <t>במהלך תכנון תוכנית העבודה ובמהלך שנת העבודה התבססנו על נתוני המערכת של סיילס פורס בעיקר בכל הנוגע למענים החסרים בזירות השונות ובנתונים הכמותיים.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</si>
</sst>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2" x14ac:knownFonts="1">
    <font>
      <sz val="11"/>
      <color theme="1"/>
      <name val="Arial"/>
      <family val="2"/>
      <charset val="177"/>
      <scheme val="minor"/>
    </font>
    <font>
      <sz val="11"/>
      <color theme="1"/>
      <name val="Arial"/>
      <family val="2"/>
      <charset val="177"/>
      <scheme val="minor"/>
    </font>
    <font>
      <b/>
      <sz val="11"/>
      <color theme="1"/>
      <name val="Arial"/>
      <family val="2"/>
      <scheme val="minor"/>
    </font>
    <font>
      <b/>
      <sz val="9"/>
      <color indexed="81"/>
      <name val="Tahoma"/>
      <family val="2"/>
    </font>
    <font>
      <sz val="9"/>
      <color indexed="81"/>
      <name val="Tahoma"/>
      <family val="2"/>
    </font>
    <font>
      <sz val="11"/>
      <color theme="1"/>
      <name val="Segoe UI Light"/>
      <family val="2"/>
    </font>
    <font>
      <b/>
      <sz val="11"/>
      <color theme="1"/>
      <name val="Segoe UI Light"/>
      <family val="2"/>
    </font>
    <font>
      <b/>
      <sz val="11"/>
      <color theme="0"/>
      <name val="Segoe UI Light"/>
      <family val="2"/>
    </font>
    <font>
      <b/>
      <i/>
      <sz val="11"/>
      <color theme="1"/>
      <name val="Segoe UI Light"/>
      <family val="2"/>
    </font>
    <font>
      <b/>
      <sz val="11"/>
      <color theme="5"/>
      <name val="Segoe UI Light"/>
      <family val="2"/>
    </font>
    <font>
      <b/>
      <sz val="10"/>
      <name val="Arial"/>
      <family val="2"/>
      <scheme val="minor"/>
    </font>
    <font>
      <sz val="11"/>
      <color theme="1"/>
      <name val="Arial"/>
      <family val="2"/>
      <scheme val="minor"/>
    </font>
    <font>
      <b/>
      <sz val="10"/>
      <color theme="1"/>
      <name val="Arial"/>
      <family val="2"/>
      <scheme val="minor"/>
    </font>
    <font>
      <sz val="10"/>
      <color theme="1"/>
      <name val="Arial"/>
      <family val="2"/>
      <scheme val="minor"/>
    </font>
    <font>
      <sz val="11"/>
      <color rgb="FFFF0000"/>
      <name val="Segoe UI Light"/>
      <family val="2"/>
    </font>
    <font>
      <sz val="11"/>
      <name val="Segoe UI Light"/>
      <family val="2"/>
    </font>
    <font>
      <b/>
      <sz val="11"/>
      <color rgb="FFFF0000"/>
      <name val="Segoe UI Light"/>
      <family val="2"/>
    </font>
    <font>
      <b/>
      <i/>
      <sz val="11"/>
      <color rgb="FFFF0000"/>
      <name val="Segoe UI Light"/>
      <family val="2"/>
    </font>
    <font>
      <b/>
      <u/>
      <sz val="11"/>
      <color theme="1"/>
      <name val="Arial"/>
      <family val="2"/>
    </font>
    <font>
      <sz val="11"/>
      <color theme="1"/>
      <name val="Arial"/>
      <family val="2"/>
    </font>
    <font>
      <sz val="11"/>
      <color rgb="FF000000"/>
      <name val="Arial"/>
      <family val="2"/>
    </font>
    <font>
      <b/>
      <sz val="11"/>
      <color theme="1"/>
      <name val="Arial"/>
      <family val="2"/>
    </font>
  </fonts>
  <fills count="9">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5" fillId="0" borderId="0" xfId="0" applyFont="1" applyAlignment="1">
      <alignment horizontal="right" vertical="top"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Border="1" applyAlignment="1">
      <alignment horizontal="center" vertical="center" wrapText="1"/>
    </xf>
    <xf numFmtId="17" fontId="5" fillId="0" borderId="0" xfId="0" applyNumberFormat="1" applyFont="1" applyBorder="1" applyAlignment="1">
      <alignment horizontal="center" vertical="center" wrapText="1"/>
    </xf>
    <xf numFmtId="0" fontId="7" fillId="2" borderId="0" xfId="0" applyFont="1" applyFill="1" applyAlignment="1">
      <alignment vertical="top" wrapText="1"/>
    </xf>
    <xf numFmtId="0" fontId="6" fillId="0" borderId="0" xfId="0" applyFont="1" applyAlignment="1">
      <alignment vertical="top" wrapText="1"/>
    </xf>
    <xf numFmtId="0" fontId="5" fillId="0" borderId="0" xfId="0" applyFont="1" applyAlignment="1">
      <alignment horizontal="right" vertical="top" wrapText="1" readingOrder="2"/>
    </xf>
    <xf numFmtId="0" fontId="5" fillId="0" borderId="0" xfId="0" applyFont="1" applyAlignment="1">
      <alignment horizontal="justify" vertical="top" wrapText="1" readingOrder="2"/>
    </xf>
    <xf numFmtId="0" fontId="5" fillId="0" borderId="0" xfId="0" applyFont="1" applyAlignment="1">
      <alignment vertical="top" wrapText="1"/>
    </xf>
    <xf numFmtId="0" fontId="5" fillId="0" borderId="0" xfId="0" applyFont="1" applyAlignment="1">
      <alignment vertical="top" wrapText="1"/>
    </xf>
    <xf numFmtId="3" fontId="5" fillId="0" borderId="0" xfId="0" applyNumberFormat="1" applyFont="1" applyAlignment="1">
      <alignment vertical="top" wrapText="1"/>
    </xf>
    <xf numFmtId="164" fontId="0" fillId="0" borderId="0" xfId="1" applyNumberFormat="1" applyFont="1" applyBorder="1" applyAlignment="1">
      <alignment vertical="top" wrapText="1"/>
    </xf>
    <xf numFmtId="164" fontId="5" fillId="0" borderId="0" xfId="0" applyNumberFormat="1" applyFont="1" applyAlignment="1">
      <alignment vertical="top" wrapText="1"/>
    </xf>
    <xf numFmtId="0" fontId="5" fillId="0" borderId="0" xfId="0" applyFont="1" applyAlignment="1">
      <alignment horizontal="right" vertical="top" wrapText="1"/>
    </xf>
    <xf numFmtId="0" fontId="5" fillId="0" borderId="0" xfId="0" applyFont="1" applyAlignment="1">
      <alignment vertical="top" wrapText="1"/>
    </xf>
    <xf numFmtId="0" fontId="6" fillId="0" borderId="0" xfId="0" applyFont="1" applyAlignment="1">
      <alignment vertical="top" wrapText="1"/>
    </xf>
    <xf numFmtId="3" fontId="5" fillId="0" borderId="0" xfId="0" applyNumberFormat="1" applyFont="1" applyBorder="1" applyAlignment="1">
      <alignment horizontal="right" vertical="center" wrapText="1"/>
    </xf>
    <xf numFmtId="0" fontId="5" fillId="0" borderId="0" xfId="0" applyFont="1" applyBorder="1" applyAlignment="1">
      <alignment horizontal="right" vertical="center" wrapText="1"/>
    </xf>
    <xf numFmtId="0" fontId="7" fillId="2" borderId="2" xfId="0" applyFont="1" applyFill="1" applyBorder="1" applyAlignment="1">
      <alignment vertical="top" wrapText="1"/>
    </xf>
    <xf numFmtId="0" fontId="5" fillId="0" borderId="0" xfId="0" applyFont="1" applyBorder="1" applyAlignment="1">
      <alignment vertical="top" wrapText="1"/>
    </xf>
    <xf numFmtId="0" fontId="6" fillId="0" borderId="0" xfId="0" applyFont="1" applyBorder="1" applyAlignment="1">
      <alignment horizontal="right" vertical="center" wrapText="1" readingOrder="2"/>
    </xf>
    <xf numFmtId="0" fontId="6" fillId="0" borderId="0" xfId="0" applyFont="1" applyAlignment="1">
      <alignment horizontal="right" vertical="top" wrapText="1" readingOrder="2"/>
    </xf>
    <xf numFmtId="0" fontId="6" fillId="0" borderId="0" xfId="0" applyFont="1" applyBorder="1" applyAlignment="1">
      <alignment horizontal="justify" vertical="center" wrapText="1" readingOrder="2"/>
    </xf>
    <xf numFmtId="0" fontId="6" fillId="0" borderId="0" xfId="0" applyFont="1" applyBorder="1" applyAlignment="1">
      <alignment vertical="top" wrapText="1"/>
    </xf>
    <xf numFmtId="0" fontId="6" fillId="0" borderId="0" xfId="0" applyFont="1" applyBorder="1" applyAlignment="1">
      <alignment horizontal="right" vertical="top" wrapText="1" readingOrder="2"/>
    </xf>
    <xf numFmtId="0" fontId="8" fillId="0" borderId="0" xfId="0" applyFont="1" applyBorder="1" applyAlignment="1">
      <alignment horizontal="right" vertical="top" wrapText="1" readingOrder="2"/>
    </xf>
    <xf numFmtId="0" fontId="6" fillId="0" borderId="0" xfId="0" applyFont="1" applyBorder="1" applyAlignment="1">
      <alignment horizontal="justify" vertical="top" wrapText="1" readingOrder="2"/>
    </xf>
    <xf numFmtId="0" fontId="5" fillId="0" borderId="0" xfId="0" applyFont="1" applyBorder="1" applyAlignment="1">
      <alignment horizontal="right" vertical="top" wrapText="1"/>
    </xf>
    <xf numFmtId="0" fontId="5" fillId="0" borderId="0" xfId="0" applyFont="1" applyBorder="1" applyAlignment="1">
      <alignment horizontal="center" vertical="top" wrapText="1"/>
    </xf>
    <xf numFmtId="0" fontId="6" fillId="0" borderId="0" xfId="0" applyFont="1" applyBorder="1" applyAlignment="1">
      <alignment horizontal="right" vertical="center" wrapText="1"/>
    </xf>
    <xf numFmtId="0" fontId="6" fillId="5" borderId="0" xfId="0" applyFont="1" applyFill="1" applyBorder="1" applyAlignment="1">
      <alignment horizontal="right" vertical="center" wrapText="1"/>
    </xf>
    <xf numFmtId="0" fontId="10" fillId="3" borderId="1" xfId="0" applyFont="1" applyFill="1" applyBorder="1" applyAlignment="1">
      <alignment vertical="top" wrapText="1"/>
    </xf>
    <xf numFmtId="0" fontId="11" fillId="0" borderId="0" xfId="0" applyFont="1" applyAlignment="1">
      <alignment vertical="top"/>
    </xf>
    <xf numFmtId="0" fontId="12" fillId="0" borderId="1" xfId="0" applyFont="1" applyBorder="1" applyAlignment="1">
      <alignment vertical="top" wrapText="1"/>
    </xf>
    <xf numFmtId="164" fontId="13" fillId="0" borderId="1" xfId="1" applyNumberFormat="1" applyFont="1" applyBorder="1" applyAlignment="1">
      <alignment vertical="top" wrapText="1"/>
    </xf>
    <xf numFmtId="164" fontId="12" fillId="0" borderId="1" xfId="1" applyNumberFormat="1" applyFont="1" applyBorder="1" applyAlignment="1">
      <alignment horizontal="right" vertical="top" wrapText="1"/>
    </xf>
    <xf numFmtId="3" fontId="13" fillId="0" borderId="1" xfId="0" applyNumberFormat="1" applyFont="1" applyBorder="1" applyAlignment="1">
      <alignment vertical="top" wrapText="1"/>
    </xf>
    <xf numFmtId="164" fontId="13" fillId="0" borderId="0" xfId="1" applyNumberFormat="1" applyFont="1" applyAlignment="1">
      <alignment vertical="top"/>
    </xf>
    <xf numFmtId="164" fontId="13" fillId="0" borderId="1" xfId="1" applyNumberFormat="1" applyFont="1" applyBorder="1" applyAlignment="1">
      <alignment vertical="top"/>
    </xf>
    <xf numFmtId="0" fontId="13" fillId="0" borderId="1" xfId="0" applyFont="1" applyBorder="1" applyAlignment="1">
      <alignment vertical="top" wrapText="1"/>
    </xf>
    <xf numFmtId="3" fontId="12" fillId="0" borderId="1" xfId="0" applyNumberFormat="1" applyFont="1" applyBorder="1" applyAlignment="1">
      <alignment horizontal="right" vertical="top" wrapText="1"/>
    </xf>
    <xf numFmtId="164" fontId="13" fillId="0" borderId="1" xfId="1" applyNumberFormat="1" applyFont="1" applyBorder="1" applyAlignment="1">
      <alignment horizontal="right" vertical="top" wrapText="1"/>
    </xf>
    <xf numFmtId="164" fontId="12" fillId="0" borderId="1" xfId="0" applyNumberFormat="1" applyFont="1" applyFill="1" applyBorder="1" applyAlignment="1">
      <alignment vertical="top" wrapText="1"/>
    </xf>
    <xf numFmtId="164" fontId="13" fillId="0" borderId="1" xfId="0" applyNumberFormat="1" applyFont="1" applyBorder="1" applyAlignment="1">
      <alignment vertical="top" wrapText="1"/>
    </xf>
    <xf numFmtId="0" fontId="12" fillId="3" borderId="1" xfId="0" applyFont="1" applyFill="1" applyBorder="1" applyAlignment="1">
      <alignment vertical="top" wrapText="1"/>
    </xf>
    <xf numFmtId="164" fontId="12" fillId="3" borderId="1" xfId="0" applyNumberFormat="1" applyFont="1" applyFill="1" applyBorder="1" applyAlignment="1">
      <alignment vertical="top" wrapText="1"/>
    </xf>
    <xf numFmtId="164" fontId="13" fillId="3" borderId="1" xfId="1" applyNumberFormat="1" applyFont="1" applyFill="1" applyBorder="1" applyAlignment="1">
      <alignment vertical="top" wrapText="1"/>
    </xf>
    <xf numFmtId="3" fontId="12" fillId="3" borderId="1" xfId="0" applyNumberFormat="1" applyFont="1" applyFill="1" applyBorder="1" applyAlignment="1">
      <alignment vertical="top" wrapText="1"/>
    </xf>
    <xf numFmtId="3" fontId="13" fillId="3" borderId="1" xfId="0" applyNumberFormat="1" applyFont="1" applyFill="1" applyBorder="1" applyAlignment="1">
      <alignment vertical="top" wrapText="1"/>
    </xf>
    <xf numFmtId="164" fontId="12" fillId="3" borderId="1" xfId="1" applyNumberFormat="1" applyFont="1" applyFill="1" applyBorder="1" applyAlignment="1">
      <alignment vertical="top" wrapText="1"/>
    </xf>
    <xf numFmtId="164" fontId="13" fillId="3" borderId="1" xfId="1" applyNumberFormat="1" applyFont="1" applyFill="1" applyBorder="1" applyAlignment="1">
      <alignment vertical="top"/>
    </xf>
    <xf numFmtId="0" fontId="12" fillId="0" borderId="0" xfId="0" applyFont="1" applyAlignment="1">
      <alignment vertical="top"/>
    </xf>
    <xf numFmtId="0" fontId="13" fillId="0" borderId="0" xfId="0" applyFont="1" applyAlignment="1">
      <alignment vertical="top"/>
    </xf>
    <xf numFmtId="164" fontId="12" fillId="0" borderId="0" xfId="0" applyNumberFormat="1" applyFont="1" applyAlignment="1">
      <alignment vertical="top"/>
    </xf>
    <xf numFmtId="0" fontId="11" fillId="4" borderId="0" xfId="0" applyFont="1" applyFill="1" applyAlignment="1">
      <alignment vertical="top"/>
    </xf>
    <xf numFmtId="17" fontId="5" fillId="0" borderId="0" xfId="0" applyNumberFormat="1" applyFont="1" applyBorder="1" applyAlignment="1">
      <alignment horizontal="right" vertical="top" wrapText="1"/>
    </xf>
    <xf numFmtId="0" fontId="5" fillId="0" borderId="1" xfId="0" applyFont="1" applyBorder="1" applyAlignment="1">
      <alignment horizontal="right" vertical="top" wrapText="1"/>
    </xf>
    <xf numFmtId="0" fontId="5" fillId="0" borderId="0" xfId="0" applyFont="1" applyFill="1" applyBorder="1" applyAlignment="1">
      <alignment horizontal="right" vertical="center" wrapText="1"/>
    </xf>
    <xf numFmtId="0" fontId="5" fillId="6"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horizontal="right" vertical="top" wrapText="1" readingOrder="2"/>
    </xf>
    <xf numFmtId="3" fontId="5" fillId="0" borderId="0" xfId="0" applyNumberFormat="1" applyFont="1" applyFill="1" applyAlignment="1">
      <alignment vertical="top" wrapText="1"/>
    </xf>
    <xf numFmtId="0" fontId="5" fillId="0" borderId="0" xfId="0" applyFont="1" applyAlignment="1">
      <alignment horizontal="right" vertical="top" wrapText="1"/>
    </xf>
    <xf numFmtId="0" fontId="5" fillId="0" borderId="0" xfId="0" applyFont="1" applyAlignment="1">
      <alignment horizontal="right" vertical="top" wrapText="1"/>
    </xf>
    <xf numFmtId="0" fontId="5" fillId="0" borderId="0" xfId="0" applyFont="1" applyAlignment="1">
      <alignment horizontal="right" vertical="top"/>
    </xf>
    <xf numFmtId="0" fontId="5" fillId="4" borderId="0" xfId="0" applyFont="1" applyFill="1" applyAlignment="1">
      <alignment vertical="top" wrapText="1"/>
    </xf>
    <xf numFmtId="0" fontId="5" fillId="4" borderId="1" xfId="0" applyFont="1" applyFill="1" applyBorder="1" applyAlignment="1">
      <alignment vertical="top" wrapText="1"/>
    </xf>
    <xf numFmtId="0" fontId="5" fillId="0" borderId="0" xfId="0" applyFont="1" applyAlignment="1">
      <alignment horizontal="right" vertical="top" wrapText="1"/>
    </xf>
    <xf numFmtId="0" fontId="6" fillId="0" borderId="0" xfId="0" applyFont="1" applyAlignment="1">
      <alignment horizontal="right" vertical="top" wrapText="1"/>
    </xf>
    <xf numFmtId="0" fontId="15" fillId="0" borderId="0" xfId="0" applyFont="1" applyAlignment="1">
      <alignment horizontal="right" vertical="top"/>
    </xf>
    <xf numFmtId="164" fontId="0" fillId="0" borderId="3" xfId="1" applyNumberFormat="1" applyFont="1" applyFill="1" applyBorder="1" applyAlignment="1">
      <alignment vertical="top" wrapText="1"/>
    </xf>
    <xf numFmtId="164" fontId="0" fillId="0" borderId="0" xfId="1" applyNumberFormat="1" applyFont="1" applyFill="1" applyBorder="1" applyAlignment="1">
      <alignment vertical="top" wrapText="1"/>
    </xf>
    <xf numFmtId="0" fontId="5" fillId="0" borderId="0" xfId="0" applyFont="1" applyFill="1" applyBorder="1" applyAlignment="1">
      <alignment horizontal="right" vertical="top" wrapText="1"/>
    </xf>
    <xf numFmtId="3" fontId="5" fillId="0" borderId="0" xfId="0" applyNumberFormat="1" applyFont="1" applyFill="1" applyBorder="1" applyAlignment="1">
      <alignment horizontal="right" vertical="center" wrapText="1"/>
    </xf>
    <xf numFmtId="164" fontId="5" fillId="0" borderId="0" xfId="1" applyNumberFormat="1" applyFont="1" applyFill="1" applyAlignment="1">
      <alignment vertical="top" wrapText="1"/>
    </xf>
    <xf numFmtId="0" fontId="20" fillId="7" borderId="0" xfId="0" applyFont="1" applyFill="1" applyAlignment="1">
      <alignment horizontal="right" vertical="center" wrapText="1" readingOrder="2"/>
    </xf>
    <xf numFmtId="0" fontId="20" fillId="8" borderId="0" xfId="0" applyFont="1" applyFill="1" applyAlignment="1">
      <alignment horizontal="right" vertical="center" wrapText="1" readingOrder="2"/>
    </xf>
    <xf numFmtId="0" fontId="18" fillId="0" borderId="0" xfId="0" applyFont="1" applyAlignment="1">
      <alignment horizontal="center" vertical="center" wrapText="1" readingOrder="2"/>
    </xf>
    <xf numFmtId="0" fontId="0" fillId="0" borderId="0" xfId="0" applyAlignment="1">
      <alignment wrapText="1"/>
    </xf>
    <xf numFmtId="0" fontId="19" fillId="0" borderId="0" xfId="0" applyFont="1" applyAlignment="1">
      <alignment horizontal="right" vertical="center" wrapText="1" readingOrder="2"/>
    </xf>
    <xf numFmtId="0" fontId="21" fillId="0" borderId="0" xfId="0" applyFont="1" applyAlignment="1">
      <alignment horizontal="center" vertical="center" wrapText="1" readingOrder="2"/>
    </xf>
    <xf numFmtId="0" fontId="21" fillId="0" borderId="0" xfId="0" applyFont="1" applyAlignment="1">
      <alignment horizontal="right" vertical="center" wrapText="1" readingOrder="2"/>
    </xf>
    <xf numFmtId="9" fontId="0" fillId="0" borderId="0" xfId="2" applyFont="1" applyAlignment="1">
      <alignment wrapText="1"/>
    </xf>
    <xf numFmtId="164" fontId="5" fillId="0" borderId="0" xfId="1" applyNumberFormat="1" applyFont="1" applyBorder="1" applyAlignment="1">
      <alignment horizontal="right" vertical="center" wrapText="1"/>
    </xf>
    <xf numFmtId="0" fontId="6" fillId="0" borderId="0" xfId="0" applyFont="1" applyBorder="1" applyAlignment="1">
      <alignment vertical="top" wrapText="1" readingOrder="2"/>
    </xf>
    <xf numFmtId="0" fontId="6" fillId="0" borderId="0" xfId="0" applyFont="1" applyAlignment="1">
      <alignment horizontal="right" vertical="top" wrapText="1"/>
    </xf>
    <xf numFmtId="0" fontId="5" fillId="0" borderId="0" xfId="0" applyFont="1" applyAlignment="1">
      <alignment horizontal="right" vertical="top" wrapText="1"/>
    </xf>
    <xf numFmtId="0" fontId="15" fillId="0" borderId="0" xfId="0" applyFont="1" applyAlignment="1">
      <alignment horizontal="right" vertical="top" wrapText="1"/>
    </xf>
    <xf numFmtId="0" fontId="6" fillId="5" borderId="0" xfId="0" applyFont="1" applyFill="1" applyAlignment="1">
      <alignment vertical="top" wrapText="1"/>
    </xf>
    <xf numFmtId="0" fontId="5" fillId="4" borderId="0" xfId="0" applyFont="1" applyFill="1" applyAlignment="1">
      <alignment horizontal="righ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
  <sheetViews>
    <sheetView rightToLeft="1" topLeftCell="A28" zoomScale="80" zoomScaleNormal="80" workbookViewId="0">
      <selection activeCell="H29" sqref="H29"/>
    </sheetView>
  </sheetViews>
  <sheetFormatPr defaultColWidth="17.875" defaultRowHeight="16.5" x14ac:dyDescent="0.2"/>
  <cols>
    <col min="1" max="1" width="18.25" style="12" customWidth="1"/>
    <col min="2" max="2" width="25.5" style="2" customWidth="1"/>
    <col min="3" max="3" width="35.25" style="2" customWidth="1"/>
    <col min="4" max="4" width="15" style="2" customWidth="1"/>
    <col min="5" max="5" width="16.75" style="4" customWidth="1"/>
    <col min="6" max="6" width="14.5" style="2" customWidth="1"/>
    <col min="7" max="7" width="9.5" style="2" bestFit="1" customWidth="1"/>
    <col min="8" max="8" width="19.125" style="2" bestFit="1" customWidth="1"/>
    <col min="9" max="9" width="27.125" style="2" customWidth="1"/>
    <col min="10" max="11" width="17.875" style="2"/>
    <col min="12" max="12" width="34.125" style="2" customWidth="1"/>
    <col min="13" max="16384" width="17.875" style="2"/>
  </cols>
  <sheetData>
    <row r="1" spans="1:7" x14ac:dyDescent="0.2">
      <c r="A1" s="88" t="s">
        <v>1</v>
      </c>
      <c r="B1" s="88"/>
      <c r="C1" s="88"/>
      <c r="D1" s="88"/>
      <c r="E1" s="88"/>
      <c r="F1" s="88"/>
      <c r="G1" s="88"/>
    </row>
    <row r="2" spans="1:7" x14ac:dyDescent="0.2">
      <c r="A2" s="89" t="s">
        <v>302</v>
      </c>
      <c r="B2" s="89"/>
      <c r="C2" s="89"/>
      <c r="D2" s="89"/>
      <c r="E2" s="89"/>
      <c r="F2" s="89"/>
      <c r="G2" s="89"/>
    </row>
    <row r="3" spans="1:7" x14ac:dyDescent="0.2">
      <c r="A3" s="89" t="s">
        <v>236</v>
      </c>
      <c r="B3" s="89"/>
      <c r="C3" s="89"/>
      <c r="D3" s="89"/>
      <c r="E3" s="89"/>
      <c r="F3" s="89"/>
      <c r="G3" s="89"/>
    </row>
    <row r="4" spans="1:7" x14ac:dyDescent="0.2">
      <c r="A4" s="90" t="s">
        <v>237</v>
      </c>
      <c r="B4" s="90"/>
      <c r="C4" s="90"/>
      <c r="D4" s="90"/>
      <c r="E4" s="90"/>
      <c r="F4" s="90"/>
      <c r="G4" s="90"/>
    </row>
    <row r="5" spans="1:7" x14ac:dyDescent="0.2">
      <c r="A5" s="88" t="s">
        <v>0</v>
      </c>
      <c r="B5" s="88"/>
      <c r="C5" s="88"/>
      <c r="D5" s="88"/>
      <c r="E5" s="88"/>
      <c r="F5" s="88"/>
      <c r="G5" s="88"/>
    </row>
    <row r="6" spans="1:7" x14ac:dyDescent="0.2">
      <c r="A6" s="89" t="s">
        <v>238</v>
      </c>
      <c r="B6" s="89"/>
      <c r="C6" s="89"/>
      <c r="D6" s="89"/>
      <c r="E6" s="89"/>
      <c r="F6" s="89"/>
      <c r="G6" s="89"/>
    </row>
    <row r="7" spans="1:7" x14ac:dyDescent="0.2">
      <c r="A7" s="89" t="s">
        <v>239</v>
      </c>
      <c r="B7" s="89"/>
      <c r="C7" s="89"/>
      <c r="D7" s="89"/>
      <c r="E7" s="89"/>
      <c r="F7" s="89"/>
      <c r="G7" s="89"/>
    </row>
    <row r="8" spans="1:7" x14ac:dyDescent="0.2">
      <c r="A8" s="89" t="s">
        <v>303</v>
      </c>
      <c r="B8" s="89"/>
      <c r="C8" s="89"/>
      <c r="D8" s="89"/>
      <c r="E8" s="89"/>
      <c r="F8" s="89"/>
      <c r="G8" s="89"/>
    </row>
    <row r="9" spans="1:7" x14ac:dyDescent="0.2">
      <c r="A9" s="88" t="s">
        <v>234</v>
      </c>
      <c r="B9" s="88"/>
      <c r="C9" s="88"/>
      <c r="D9" s="88"/>
      <c r="E9" s="88"/>
      <c r="F9" s="88"/>
      <c r="G9" s="88"/>
    </row>
    <row r="10" spans="1:7" x14ac:dyDescent="0.2">
      <c r="A10" s="89" t="s">
        <v>240</v>
      </c>
      <c r="B10" s="89"/>
      <c r="C10" s="89"/>
      <c r="D10" s="89"/>
      <c r="E10" s="89"/>
      <c r="F10" s="89"/>
      <c r="G10" s="89"/>
    </row>
    <row r="11" spans="1:7" s="65" customFormat="1" x14ac:dyDescent="0.2">
      <c r="A11" s="72" t="s">
        <v>241</v>
      </c>
    </row>
    <row r="12" spans="1:7" x14ac:dyDescent="0.2">
      <c r="A12" s="89" t="s">
        <v>304</v>
      </c>
      <c r="B12" s="89"/>
      <c r="C12" s="89"/>
      <c r="D12" s="89"/>
      <c r="E12" s="89"/>
      <c r="F12" s="89"/>
      <c r="G12" s="89"/>
    </row>
    <row r="13" spans="1:7" x14ac:dyDescent="0.2">
      <c r="A13" s="88" t="s">
        <v>235</v>
      </c>
      <c r="B13" s="88"/>
      <c r="C13" s="88"/>
      <c r="D13" s="88"/>
      <c r="E13" s="88"/>
      <c r="F13" s="88"/>
      <c r="G13" s="88"/>
    </row>
    <row r="14" spans="1:7" x14ac:dyDescent="0.2">
      <c r="A14" s="89" t="s">
        <v>242</v>
      </c>
      <c r="B14" s="89"/>
      <c r="C14" s="89"/>
      <c r="D14" s="89"/>
      <c r="E14" s="89"/>
      <c r="F14" s="89"/>
      <c r="G14" s="89"/>
    </row>
    <row r="15" spans="1:7" x14ac:dyDescent="0.2">
      <c r="A15" s="89" t="s">
        <v>243</v>
      </c>
      <c r="B15" s="89"/>
      <c r="C15" s="89"/>
      <c r="D15" s="89"/>
      <c r="E15" s="89"/>
      <c r="F15" s="89"/>
      <c r="G15" s="89"/>
    </row>
    <row r="16" spans="1:7" x14ac:dyDescent="0.2">
      <c r="A16" s="89" t="s">
        <v>94</v>
      </c>
      <c r="B16" s="89"/>
      <c r="C16" s="89"/>
      <c r="D16" s="89"/>
      <c r="E16" s="89"/>
      <c r="F16" s="89"/>
      <c r="G16" s="89"/>
    </row>
    <row r="17" spans="1:15" s="16" customFormat="1" x14ac:dyDescent="0.2">
      <c r="A17" s="18"/>
      <c r="B17" s="18"/>
      <c r="C17" s="18"/>
      <c r="D17" s="18"/>
      <c r="E17" s="18"/>
      <c r="F17" s="18"/>
      <c r="G17" s="18"/>
      <c r="H17" s="17"/>
      <c r="I17" s="17"/>
    </row>
    <row r="18" spans="1:15" s="16" customFormat="1" x14ac:dyDescent="0.2">
      <c r="A18" s="91" t="s">
        <v>77</v>
      </c>
      <c r="B18" s="91"/>
      <c r="C18" s="18"/>
      <c r="D18" s="18"/>
      <c r="E18" s="18"/>
      <c r="F18" s="18"/>
      <c r="G18" s="18"/>
      <c r="H18" s="17"/>
      <c r="I18" s="17"/>
    </row>
    <row r="19" spans="1:15" s="12" customFormat="1" x14ac:dyDescent="0.2">
      <c r="A19" s="8" t="s">
        <v>61</v>
      </c>
      <c r="G19" s="15">
        <f>SUM(G$21:G$37)</f>
        <v>20000</v>
      </c>
      <c r="H19" s="15">
        <f>SUM(H$21:H$37)</f>
        <v>4300</v>
      </c>
    </row>
    <row r="20" spans="1:15" s="12" customFormat="1" ht="33.75" thickBot="1" x14ac:dyDescent="0.25">
      <c r="A20" s="21" t="s">
        <v>22</v>
      </c>
      <c r="B20" s="21" t="s">
        <v>78</v>
      </c>
      <c r="C20" s="21" t="s">
        <v>2</v>
      </c>
      <c r="D20" s="21" t="s">
        <v>3</v>
      </c>
      <c r="E20" s="21" t="s">
        <v>84</v>
      </c>
      <c r="F20" s="21" t="s">
        <v>85</v>
      </c>
      <c r="G20" s="21" t="s">
        <v>58</v>
      </c>
      <c r="H20" s="21" t="s">
        <v>59</v>
      </c>
      <c r="I20" s="21" t="s">
        <v>8</v>
      </c>
      <c r="J20" s="21" t="s">
        <v>9</v>
      </c>
      <c r="K20" s="21" t="s">
        <v>10</v>
      </c>
      <c r="L20" s="21" t="s">
        <v>52</v>
      </c>
      <c r="M20" s="8"/>
      <c r="N20" s="8"/>
      <c r="O20" s="8"/>
    </row>
    <row r="21" spans="1:15" s="30" customFormat="1" ht="115.5" x14ac:dyDescent="0.2">
      <c r="A21" s="87" t="s">
        <v>48</v>
      </c>
      <c r="B21" s="23" t="s">
        <v>93</v>
      </c>
      <c r="C21" s="20" t="s">
        <v>111</v>
      </c>
      <c r="D21" s="20" t="s">
        <v>4</v>
      </c>
      <c r="E21" s="5" t="s">
        <v>113</v>
      </c>
      <c r="F21" s="20" t="s">
        <v>112</v>
      </c>
      <c r="G21" s="20">
        <v>0</v>
      </c>
      <c r="H21" s="20">
        <v>0</v>
      </c>
      <c r="I21" s="30" t="s">
        <v>114</v>
      </c>
      <c r="J21" s="30" t="s">
        <v>122</v>
      </c>
      <c r="K21" s="30" t="s">
        <v>123</v>
      </c>
    </row>
    <row r="22" spans="1:15" s="30" customFormat="1" ht="132" x14ac:dyDescent="0.2">
      <c r="A22" s="87"/>
      <c r="B22" s="23" t="s">
        <v>88</v>
      </c>
      <c r="C22" s="20" t="s">
        <v>226</v>
      </c>
      <c r="D22" s="20" t="s">
        <v>4</v>
      </c>
      <c r="E22" s="5" t="s">
        <v>116</v>
      </c>
      <c r="F22" s="20" t="s">
        <v>244</v>
      </c>
      <c r="G22" s="76"/>
      <c r="H22" s="60"/>
      <c r="I22" s="75" t="s">
        <v>211</v>
      </c>
      <c r="J22" s="30" t="s">
        <v>124</v>
      </c>
      <c r="K22" s="30" t="s">
        <v>125</v>
      </c>
    </row>
    <row r="23" spans="1:15" s="30" customFormat="1" ht="115.5" x14ac:dyDescent="0.2">
      <c r="A23" s="87"/>
      <c r="B23" s="23" t="s">
        <v>11</v>
      </c>
      <c r="C23" s="20" t="s">
        <v>245</v>
      </c>
      <c r="D23" s="20" t="s">
        <v>4</v>
      </c>
      <c r="E23" s="58" t="s">
        <v>246</v>
      </c>
      <c r="F23" s="20" t="s">
        <v>119</v>
      </c>
      <c r="G23" s="20">
        <v>0</v>
      </c>
      <c r="H23" s="20">
        <v>0</v>
      </c>
      <c r="I23" s="30" t="s">
        <v>121</v>
      </c>
      <c r="J23" s="30" t="s">
        <v>126</v>
      </c>
      <c r="K23" s="30" t="s">
        <v>127</v>
      </c>
    </row>
    <row r="24" spans="1:15" s="30" customFormat="1" ht="181.5" x14ac:dyDescent="0.2">
      <c r="A24" s="87"/>
      <c r="B24" s="32" t="s">
        <v>118</v>
      </c>
      <c r="C24" s="20" t="s">
        <v>247</v>
      </c>
      <c r="D24" s="20" t="s">
        <v>4</v>
      </c>
      <c r="E24" s="5" t="s">
        <v>248</v>
      </c>
      <c r="F24" s="20" t="s">
        <v>120</v>
      </c>
      <c r="G24" s="20">
        <v>0</v>
      </c>
      <c r="H24" s="20">
        <v>0</v>
      </c>
      <c r="I24" s="30" t="s">
        <v>249</v>
      </c>
      <c r="J24" s="30" t="s">
        <v>250</v>
      </c>
      <c r="K24" s="30" t="s">
        <v>128</v>
      </c>
    </row>
    <row r="25" spans="1:15" s="30" customFormat="1" ht="99" x14ac:dyDescent="0.2">
      <c r="A25" s="87"/>
      <c r="B25" s="32" t="s">
        <v>315</v>
      </c>
      <c r="C25" s="20" t="s">
        <v>251</v>
      </c>
      <c r="D25" s="20" t="s">
        <v>49</v>
      </c>
      <c r="E25" s="58" t="s">
        <v>252</v>
      </c>
      <c r="F25" s="20" t="s">
        <v>129</v>
      </c>
      <c r="G25" s="20"/>
      <c r="H25" s="20"/>
      <c r="I25" s="59"/>
      <c r="J25" s="30" t="s">
        <v>130</v>
      </c>
      <c r="K25" s="30" t="s">
        <v>253</v>
      </c>
    </row>
    <row r="26" spans="1:15" s="30" customFormat="1" ht="148.5" x14ac:dyDescent="0.2">
      <c r="A26" s="87"/>
      <c r="B26" s="33" t="s">
        <v>87</v>
      </c>
      <c r="C26" s="20" t="s">
        <v>131</v>
      </c>
      <c r="D26" s="20" t="s">
        <v>49</v>
      </c>
      <c r="E26" s="6" t="s">
        <v>254</v>
      </c>
      <c r="F26" s="20" t="s">
        <v>132</v>
      </c>
      <c r="G26" s="76">
        <v>10000</v>
      </c>
      <c r="H26" s="60">
        <v>0</v>
      </c>
      <c r="I26" s="30" t="s">
        <v>212</v>
      </c>
      <c r="J26" s="30" t="s">
        <v>133</v>
      </c>
      <c r="K26" s="30" t="s">
        <v>134</v>
      </c>
    </row>
    <row r="27" spans="1:15" s="30" customFormat="1" ht="99" x14ac:dyDescent="0.2">
      <c r="A27" s="87" t="s">
        <v>67</v>
      </c>
      <c r="B27" s="23" t="s">
        <v>12</v>
      </c>
      <c r="C27" s="20" t="s">
        <v>135</v>
      </c>
      <c r="D27" s="20" t="s">
        <v>4</v>
      </c>
      <c r="E27" s="6" t="s">
        <v>136</v>
      </c>
      <c r="F27" s="20" t="s">
        <v>137</v>
      </c>
      <c r="G27" s="20">
        <v>0</v>
      </c>
      <c r="H27" s="20">
        <v>0</v>
      </c>
      <c r="I27" s="30" t="s">
        <v>255</v>
      </c>
      <c r="J27" s="30" t="s">
        <v>138</v>
      </c>
      <c r="K27" s="30" t="s">
        <v>139</v>
      </c>
    </row>
    <row r="28" spans="1:15" s="30" customFormat="1" ht="82.5" x14ac:dyDescent="0.2">
      <c r="A28" s="87"/>
      <c r="B28" s="23" t="s">
        <v>86</v>
      </c>
      <c r="C28" s="20" t="s">
        <v>256</v>
      </c>
      <c r="D28" s="20" t="s">
        <v>49</v>
      </c>
      <c r="E28" s="5" t="s">
        <v>257</v>
      </c>
      <c r="F28" s="20" t="s">
        <v>258</v>
      </c>
      <c r="G28" s="76"/>
      <c r="H28" s="60"/>
      <c r="I28" s="75"/>
      <c r="J28" s="30" t="s">
        <v>140</v>
      </c>
      <c r="K28" s="30" t="s">
        <v>259</v>
      </c>
    </row>
    <row r="29" spans="1:15" s="30" customFormat="1" ht="16.5" customHeight="1" x14ac:dyDescent="0.2">
      <c r="A29" s="87"/>
      <c r="B29" s="32" t="s">
        <v>13</v>
      </c>
      <c r="C29" s="20" t="s">
        <v>142</v>
      </c>
      <c r="D29" s="20" t="s">
        <v>49</v>
      </c>
      <c r="E29" s="6" t="s">
        <v>141</v>
      </c>
      <c r="F29" s="20" t="s">
        <v>141</v>
      </c>
      <c r="G29" s="76">
        <v>10000</v>
      </c>
      <c r="H29" s="20">
        <v>4300</v>
      </c>
      <c r="I29" s="30" t="s">
        <v>314</v>
      </c>
      <c r="J29" s="30" t="s">
        <v>143</v>
      </c>
      <c r="K29" s="30" t="s">
        <v>144</v>
      </c>
    </row>
    <row r="30" spans="1:15" s="30" customFormat="1" ht="99" x14ac:dyDescent="0.2">
      <c r="A30" s="87" t="s">
        <v>66</v>
      </c>
      <c r="B30" s="23" t="s">
        <v>91</v>
      </c>
      <c r="C30" s="20" t="s">
        <v>145</v>
      </c>
      <c r="D30" s="20" t="s">
        <v>4</v>
      </c>
      <c r="E30" s="5" t="s">
        <v>146</v>
      </c>
      <c r="F30" s="20" t="s">
        <v>147</v>
      </c>
      <c r="G30" s="60"/>
      <c r="H30" s="60">
        <v>0</v>
      </c>
      <c r="I30" s="75" t="s">
        <v>213</v>
      </c>
      <c r="J30" s="30" t="s">
        <v>148</v>
      </c>
      <c r="K30" s="30" t="s">
        <v>149</v>
      </c>
    </row>
    <row r="31" spans="1:15" s="30" customFormat="1" ht="115.5" x14ac:dyDescent="0.2">
      <c r="A31" s="87"/>
      <c r="B31" s="23" t="s">
        <v>92</v>
      </c>
      <c r="C31" s="20" t="s">
        <v>150</v>
      </c>
      <c r="D31" s="20" t="s">
        <v>4</v>
      </c>
      <c r="E31" s="5" t="s">
        <v>97</v>
      </c>
      <c r="F31" s="20" t="s">
        <v>96</v>
      </c>
      <c r="G31" s="60"/>
      <c r="H31" s="60">
        <v>0</v>
      </c>
      <c r="I31" s="75" t="s">
        <v>213</v>
      </c>
      <c r="J31" s="30" t="s">
        <v>148</v>
      </c>
      <c r="K31" s="30" t="s">
        <v>149</v>
      </c>
    </row>
    <row r="32" spans="1:15" s="30" customFormat="1" ht="99" x14ac:dyDescent="0.2">
      <c r="A32" s="87"/>
      <c r="B32" s="23" t="s">
        <v>14</v>
      </c>
      <c r="C32" s="20" t="s">
        <v>153</v>
      </c>
      <c r="D32" s="20" t="s">
        <v>4</v>
      </c>
      <c r="E32" s="5" t="s">
        <v>154</v>
      </c>
      <c r="F32" s="20" t="s">
        <v>154</v>
      </c>
      <c r="G32" s="60">
        <v>0</v>
      </c>
      <c r="H32" s="60">
        <v>0</v>
      </c>
      <c r="J32" s="30" t="s">
        <v>155</v>
      </c>
      <c r="K32" s="30" t="s">
        <v>156</v>
      </c>
    </row>
    <row r="33" spans="1:11" s="30" customFormat="1" ht="66" x14ac:dyDescent="0.2">
      <c r="A33" s="87"/>
      <c r="B33" s="23" t="s">
        <v>89</v>
      </c>
      <c r="C33" s="20" t="s">
        <v>228</v>
      </c>
      <c r="D33" s="20" t="s">
        <v>49</v>
      </c>
      <c r="E33" s="5" t="s">
        <v>171</v>
      </c>
      <c r="F33" s="20" t="s">
        <v>172</v>
      </c>
      <c r="G33" s="19"/>
      <c r="H33" s="20">
        <v>0</v>
      </c>
      <c r="I33" s="30" t="s">
        <v>214</v>
      </c>
      <c r="J33" s="30" t="s">
        <v>173</v>
      </c>
      <c r="K33" s="30" t="s">
        <v>174</v>
      </c>
    </row>
    <row r="34" spans="1:11" s="30" customFormat="1" ht="115.5" x14ac:dyDescent="0.2">
      <c r="A34" s="87"/>
      <c r="B34" s="23" t="s">
        <v>15</v>
      </c>
      <c r="C34" s="20" t="s">
        <v>159</v>
      </c>
      <c r="D34" s="20" t="s">
        <v>7</v>
      </c>
      <c r="E34" s="5" t="s">
        <v>159</v>
      </c>
      <c r="F34" s="20" t="s">
        <v>158</v>
      </c>
      <c r="G34" s="20">
        <v>0</v>
      </c>
      <c r="H34" s="20">
        <v>0</v>
      </c>
      <c r="I34" s="30" t="s">
        <v>157</v>
      </c>
      <c r="J34" s="30" t="s">
        <v>160</v>
      </c>
      <c r="K34" s="30" t="s">
        <v>161</v>
      </c>
    </row>
    <row r="35" spans="1:11" s="30" customFormat="1" ht="264" x14ac:dyDescent="0.2">
      <c r="A35" s="87"/>
      <c r="B35" s="23" t="s">
        <v>90</v>
      </c>
      <c r="C35" s="20" t="s">
        <v>98</v>
      </c>
      <c r="D35" s="20" t="s">
        <v>4</v>
      </c>
      <c r="E35" s="30" t="s">
        <v>98</v>
      </c>
      <c r="F35" s="20" t="s">
        <v>162</v>
      </c>
      <c r="G35" s="60">
        <v>0</v>
      </c>
      <c r="H35" s="60">
        <v>0</v>
      </c>
      <c r="I35" s="75" t="s">
        <v>215</v>
      </c>
      <c r="J35" s="30" t="s">
        <v>163</v>
      </c>
      <c r="K35" s="30" t="s">
        <v>260</v>
      </c>
    </row>
    <row r="36" spans="1:11" s="30" customFormat="1" ht="33" x14ac:dyDescent="0.2">
      <c r="A36" s="87"/>
      <c r="B36" s="23" t="s">
        <v>16</v>
      </c>
      <c r="C36" s="20" t="s">
        <v>151</v>
      </c>
      <c r="D36" s="20"/>
      <c r="E36" s="5"/>
      <c r="F36" s="20"/>
      <c r="G36" s="20">
        <v>0</v>
      </c>
      <c r="H36" s="20">
        <v>0</v>
      </c>
    </row>
    <row r="37" spans="1:11" s="30" customFormat="1" ht="214.5" x14ac:dyDescent="0.2">
      <c r="A37" s="87"/>
      <c r="B37" s="32" t="s">
        <v>17</v>
      </c>
      <c r="C37" s="20" t="s">
        <v>152</v>
      </c>
      <c r="D37" s="20" t="s">
        <v>4</v>
      </c>
      <c r="E37" s="30" t="s">
        <v>164</v>
      </c>
      <c r="F37" s="20" t="s">
        <v>164</v>
      </c>
      <c r="G37" s="20">
        <v>0</v>
      </c>
      <c r="H37" s="20">
        <v>0</v>
      </c>
      <c r="J37" s="30" t="s">
        <v>165</v>
      </c>
      <c r="K37" s="30" t="s">
        <v>166</v>
      </c>
    </row>
    <row r="38" spans="1:11" s="30" customFormat="1" x14ac:dyDescent="0.2">
      <c r="A38" s="22"/>
      <c r="E38" s="31"/>
    </row>
  </sheetData>
  <mergeCells count="19">
    <mergeCell ref="A9:G9"/>
    <mergeCell ref="A27:A29"/>
    <mergeCell ref="A21:A26"/>
    <mergeCell ref="A30:A37"/>
    <mergeCell ref="A1:G1"/>
    <mergeCell ref="A5:G5"/>
    <mergeCell ref="A2:G2"/>
    <mergeCell ref="A3:G3"/>
    <mergeCell ref="A4:G4"/>
    <mergeCell ref="A14:G14"/>
    <mergeCell ref="A15:G15"/>
    <mergeCell ref="A16:G16"/>
    <mergeCell ref="A13:G13"/>
    <mergeCell ref="A6:G6"/>
    <mergeCell ref="A7:G7"/>
    <mergeCell ref="A8:G8"/>
    <mergeCell ref="A18:B18"/>
    <mergeCell ref="A10:G10"/>
    <mergeCell ref="A12:G12"/>
  </mergeCells>
  <pageMargins left="0.25" right="0.25" top="0.75" bottom="0.75" header="0.3" footer="0.3"/>
  <pageSetup scale="22" orientation="landscape" verticalDpi="599"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נתונים!$A$2:$A$6</xm:f>
          </x14:formula1>
          <xm:sqref>D21:D142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rightToLeft="1" topLeftCell="B13" workbookViewId="0">
      <selection activeCell="H25" sqref="H25"/>
    </sheetView>
  </sheetViews>
  <sheetFormatPr defaultColWidth="17.875" defaultRowHeight="16.5" x14ac:dyDescent="0.2"/>
  <cols>
    <col min="1" max="1" width="25.875" style="3" customWidth="1"/>
    <col min="2" max="2" width="32.5" style="3" customWidth="1"/>
    <col min="3" max="3" width="21" style="3" customWidth="1"/>
    <col min="4" max="4" width="17.875" style="3"/>
    <col min="5" max="5" width="15.75" style="3" customWidth="1"/>
    <col min="6" max="6" width="17.875" style="3"/>
    <col min="7" max="7" width="11.25" style="11" customWidth="1"/>
    <col min="8" max="8" width="12.125" style="11" customWidth="1"/>
    <col min="9" max="9" width="40.875" style="3" customWidth="1"/>
    <col min="10" max="11" width="17.875" style="3"/>
    <col min="12" max="12" width="24.375" style="3" customWidth="1"/>
    <col min="13" max="16384" width="17.875" style="3"/>
  </cols>
  <sheetData>
    <row r="1" spans="1:7" s="16" customFormat="1" ht="16.5" customHeight="1" x14ac:dyDescent="0.2">
      <c r="A1" s="88" t="s">
        <v>1</v>
      </c>
      <c r="B1" s="88"/>
      <c r="C1" s="88"/>
      <c r="D1" s="88"/>
      <c r="E1" s="88"/>
      <c r="F1" s="88"/>
      <c r="G1" s="88"/>
    </row>
    <row r="2" spans="1:7" s="70" customFormat="1" ht="16.5" customHeight="1" x14ac:dyDescent="0.2">
      <c r="A2" s="67" t="s">
        <v>295</v>
      </c>
      <c r="C2" s="71"/>
      <c r="D2" s="71"/>
      <c r="E2" s="71"/>
      <c r="F2" s="71"/>
      <c r="G2" s="71"/>
    </row>
    <row r="3" spans="1:7" s="16" customFormat="1" x14ac:dyDescent="0.2">
      <c r="A3" s="89" t="s">
        <v>296</v>
      </c>
      <c r="B3" s="89"/>
      <c r="C3" s="89"/>
      <c r="D3" s="89"/>
      <c r="E3" s="89"/>
      <c r="F3" s="89"/>
      <c r="G3" s="89"/>
    </row>
    <row r="4" spans="1:7" s="16" customFormat="1" x14ac:dyDescent="0.2">
      <c r="A4" s="89" t="s">
        <v>294</v>
      </c>
      <c r="B4" s="89"/>
      <c r="C4" s="89"/>
      <c r="D4" s="89"/>
      <c r="E4" s="89"/>
      <c r="F4" s="89"/>
      <c r="G4" s="89"/>
    </row>
    <row r="5" spans="1:7" s="16" customFormat="1" x14ac:dyDescent="0.2">
      <c r="A5" s="89" t="s">
        <v>297</v>
      </c>
      <c r="B5" s="89"/>
      <c r="C5" s="89"/>
      <c r="D5" s="89"/>
      <c r="E5" s="89"/>
      <c r="F5" s="89"/>
      <c r="G5" s="89"/>
    </row>
    <row r="6" spans="1:7" s="16" customFormat="1" ht="16.5" customHeight="1" x14ac:dyDescent="0.2">
      <c r="A6" s="88" t="s">
        <v>0</v>
      </c>
      <c r="B6" s="88"/>
      <c r="C6" s="88"/>
      <c r="D6" s="88"/>
      <c r="E6" s="88"/>
      <c r="F6" s="88"/>
      <c r="G6" s="88"/>
    </row>
    <row r="7" spans="1:7" s="16" customFormat="1" x14ac:dyDescent="0.2">
      <c r="A7" s="89" t="s">
        <v>99</v>
      </c>
      <c r="B7" s="89"/>
      <c r="C7" s="89"/>
      <c r="D7" s="89"/>
      <c r="E7" s="89"/>
      <c r="F7" s="89"/>
      <c r="G7" s="89"/>
    </row>
    <row r="8" spans="1:7" s="16" customFormat="1" x14ac:dyDescent="0.2">
      <c r="A8" s="89" t="s">
        <v>298</v>
      </c>
      <c r="B8" s="89"/>
      <c r="C8" s="89"/>
      <c r="D8" s="89"/>
      <c r="E8" s="89"/>
      <c r="F8" s="89"/>
      <c r="G8" s="89"/>
    </row>
    <row r="9" spans="1:7" s="16" customFormat="1" x14ac:dyDescent="0.2">
      <c r="A9" s="67" t="s">
        <v>268</v>
      </c>
      <c r="B9" s="66"/>
      <c r="C9" s="66"/>
      <c r="D9" s="66"/>
      <c r="E9" s="66"/>
      <c r="F9" s="66" t="s">
        <v>101</v>
      </c>
      <c r="G9" s="66"/>
    </row>
    <row r="10" spans="1:7" s="16" customFormat="1" ht="16.5" customHeight="1" x14ac:dyDescent="0.2">
      <c r="A10" s="88" t="s">
        <v>234</v>
      </c>
      <c r="B10" s="88"/>
      <c r="C10" s="88"/>
      <c r="D10" s="88"/>
      <c r="E10" s="88"/>
      <c r="F10" s="88"/>
      <c r="G10" s="88"/>
    </row>
    <row r="11" spans="1:7" s="16" customFormat="1" x14ac:dyDescent="0.2">
      <c r="A11" s="90" t="s">
        <v>305</v>
      </c>
      <c r="B11" s="90"/>
      <c r="C11" s="90"/>
      <c r="D11" s="90"/>
      <c r="E11" s="90"/>
      <c r="F11" s="90"/>
      <c r="G11" s="90"/>
    </row>
    <row r="12" spans="1:7" s="16" customFormat="1" x14ac:dyDescent="0.2">
      <c r="A12" s="89" t="s">
        <v>100</v>
      </c>
      <c r="B12" s="89"/>
      <c r="C12" s="89"/>
      <c r="D12" s="89"/>
      <c r="E12" s="89"/>
      <c r="F12" s="89"/>
      <c r="G12" s="89"/>
    </row>
    <row r="13" spans="1:7" s="16" customFormat="1" ht="16.5" customHeight="1" x14ac:dyDescent="0.2">
      <c r="A13" s="88" t="s">
        <v>235</v>
      </c>
      <c r="B13" s="88"/>
      <c r="C13" s="88"/>
      <c r="D13" s="88"/>
      <c r="E13" s="88"/>
      <c r="F13" s="88"/>
      <c r="G13" s="88"/>
    </row>
    <row r="14" spans="1:7" s="16" customFormat="1" x14ac:dyDescent="0.2">
      <c r="A14" s="89" t="s">
        <v>269</v>
      </c>
      <c r="B14" s="89"/>
      <c r="C14" s="89"/>
      <c r="D14" s="89"/>
      <c r="E14" s="89"/>
      <c r="F14" s="89"/>
      <c r="G14" s="89"/>
    </row>
    <row r="15" spans="1:7" s="16" customFormat="1" x14ac:dyDescent="0.2">
      <c r="A15" s="89" t="s">
        <v>299</v>
      </c>
      <c r="B15" s="89"/>
      <c r="C15" s="89"/>
      <c r="D15" s="89"/>
      <c r="E15" s="89"/>
      <c r="F15" s="89"/>
      <c r="G15" s="89"/>
    </row>
    <row r="16" spans="1:7" s="17" customFormat="1" x14ac:dyDescent="0.2">
      <c r="A16" s="18"/>
      <c r="B16" s="18"/>
      <c r="C16" s="18"/>
      <c r="D16" s="18"/>
      <c r="E16" s="18"/>
      <c r="F16" s="18"/>
      <c r="G16" s="18"/>
    </row>
    <row r="17" spans="1:15" s="17" customFormat="1" x14ac:dyDescent="0.2">
      <c r="A17" s="91" t="s">
        <v>77</v>
      </c>
      <c r="B17" s="91"/>
      <c r="C17" s="18"/>
      <c r="D17" s="18"/>
      <c r="E17" s="18"/>
      <c r="F17" s="18"/>
      <c r="G17" s="18"/>
    </row>
    <row r="18" spans="1:15" x14ac:dyDescent="0.2">
      <c r="A18" s="8" t="s">
        <v>61</v>
      </c>
      <c r="G18" s="15">
        <f>SUM(G$20:G$34)</f>
        <v>331165</v>
      </c>
      <c r="H18" s="15">
        <f>SUM(H$20:H$34)</f>
        <v>54253</v>
      </c>
    </row>
    <row r="19" spans="1:15" ht="33.75" thickBot="1" x14ac:dyDescent="0.25">
      <c r="A19" s="21" t="s">
        <v>22</v>
      </c>
      <c r="B19" s="21" t="s">
        <v>78</v>
      </c>
      <c r="C19" s="21" t="s">
        <v>2</v>
      </c>
      <c r="D19" s="21" t="s">
        <v>3</v>
      </c>
      <c r="E19" s="21" t="s">
        <v>84</v>
      </c>
      <c r="F19" s="21" t="s">
        <v>85</v>
      </c>
      <c r="G19" s="21" t="s">
        <v>58</v>
      </c>
      <c r="H19" s="21" t="s">
        <v>59</v>
      </c>
      <c r="I19" s="21" t="s">
        <v>8</v>
      </c>
      <c r="J19" s="21" t="s">
        <v>9</v>
      </c>
      <c r="K19" s="21" t="s">
        <v>10</v>
      </c>
      <c r="L19" s="21" t="s">
        <v>52</v>
      </c>
      <c r="M19" s="8"/>
      <c r="N19" s="8"/>
      <c r="O19" s="8"/>
    </row>
    <row r="20" spans="1:15" ht="115.5" x14ac:dyDescent="0.2">
      <c r="A20" s="23" t="s">
        <v>23</v>
      </c>
      <c r="B20" s="27" t="s">
        <v>27</v>
      </c>
      <c r="C20" s="3" t="s">
        <v>57</v>
      </c>
      <c r="D20" s="3" t="s">
        <v>49</v>
      </c>
      <c r="E20" s="3" t="s">
        <v>270</v>
      </c>
      <c r="F20" s="3" t="s">
        <v>271</v>
      </c>
      <c r="G20" s="73">
        <v>100000</v>
      </c>
      <c r="H20" s="64">
        <v>1060</v>
      </c>
      <c r="I20" s="3" t="s">
        <v>272</v>
      </c>
      <c r="J20" s="3" t="s">
        <v>227</v>
      </c>
      <c r="K20" s="3" t="s">
        <v>167</v>
      </c>
    </row>
    <row r="21" spans="1:15" s="17" customFormat="1" ht="99" x14ac:dyDescent="0.2">
      <c r="A21" s="23"/>
      <c r="B21" s="27" t="s">
        <v>168</v>
      </c>
      <c r="C21" s="17" t="s">
        <v>169</v>
      </c>
      <c r="D21" s="17" t="s">
        <v>4</v>
      </c>
      <c r="E21" s="17" t="s">
        <v>168</v>
      </c>
      <c r="F21" s="17" t="s">
        <v>168</v>
      </c>
      <c r="G21" s="74">
        <v>1165</v>
      </c>
      <c r="H21" s="62"/>
      <c r="J21" s="17" t="s">
        <v>273</v>
      </c>
      <c r="K21" s="17" t="s">
        <v>274</v>
      </c>
    </row>
    <row r="22" spans="1:15" s="11" customFormat="1" ht="99" x14ac:dyDescent="0.2">
      <c r="A22" s="23"/>
      <c r="B22" s="27" t="s">
        <v>170</v>
      </c>
      <c r="C22" s="11" t="s">
        <v>275</v>
      </c>
      <c r="D22" s="11" t="s">
        <v>49</v>
      </c>
      <c r="E22" s="11" t="s">
        <v>171</v>
      </c>
      <c r="F22" s="11" t="s">
        <v>172</v>
      </c>
      <c r="G22" s="14">
        <v>20000</v>
      </c>
      <c r="H22" s="17">
        <v>0</v>
      </c>
      <c r="I22" s="17" t="s">
        <v>214</v>
      </c>
      <c r="J22" s="11" t="s">
        <v>276</v>
      </c>
      <c r="K22" s="11" t="s">
        <v>174</v>
      </c>
      <c r="L22" s="11" t="s">
        <v>60</v>
      </c>
    </row>
    <row r="23" spans="1:15" ht="99" x14ac:dyDescent="0.2">
      <c r="A23" s="23"/>
      <c r="B23" s="27" t="s">
        <v>28</v>
      </c>
      <c r="C23" s="9" t="s">
        <v>55</v>
      </c>
      <c r="D23" s="3" t="s">
        <v>49</v>
      </c>
      <c r="E23" s="3" t="s">
        <v>179</v>
      </c>
      <c r="F23" s="3" t="s">
        <v>277</v>
      </c>
      <c r="G23" s="64">
        <v>90000</v>
      </c>
      <c r="H23" s="62">
        <v>0</v>
      </c>
      <c r="I23" s="3" t="s">
        <v>175</v>
      </c>
      <c r="J23" s="3" t="s">
        <v>176</v>
      </c>
      <c r="K23" s="3" t="s">
        <v>177</v>
      </c>
    </row>
    <row r="24" spans="1:15" s="11" customFormat="1" x14ac:dyDescent="0.2">
      <c r="A24" s="23"/>
      <c r="B24" s="27"/>
      <c r="C24" s="9"/>
      <c r="G24" s="13"/>
    </row>
    <row r="25" spans="1:15" ht="66" x14ac:dyDescent="0.2">
      <c r="A25" s="23"/>
      <c r="B25" s="27" t="s">
        <v>29</v>
      </c>
      <c r="C25" s="11" t="s">
        <v>178</v>
      </c>
      <c r="D25" s="3" t="s">
        <v>4</v>
      </c>
      <c r="E25" s="3" t="s">
        <v>180</v>
      </c>
      <c r="F25" s="3" t="s">
        <v>188</v>
      </c>
      <c r="G25" s="64">
        <v>90000</v>
      </c>
      <c r="H25" s="64">
        <v>53193</v>
      </c>
      <c r="I25" s="3" t="s">
        <v>311</v>
      </c>
      <c r="J25" s="3" t="s">
        <v>181</v>
      </c>
      <c r="K25" s="3" t="s">
        <v>182</v>
      </c>
    </row>
    <row r="26" spans="1:15" s="11" customFormat="1" x14ac:dyDescent="0.2">
      <c r="A26" s="23"/>
      <c r="B26" s="27"/>
      <c r="G26" s="13"/>
    </row>
    <row r="27" spans="1:15" ht="99" x14ac:dyDescent="0.2">
      <c r="A27" s="23" t="s">
        <v>24</v>
      </c>
      <c r="B27" s="27" t="s">
        <v>30</v>
      </c>
      <c r="C27" s="3" t="s">
        <v>278</v>
      </c>
      <c r="D27" s="3" t="s">
        <v>49</v>
      </c>
      <c r="E27" s="17" t="s">
        <v>278</v>
      </c>
      <c r="F27" s="3" t="s">
        <v>49</v>
      </c>
      <c r="G27" s="62"/>
      <c r="I27" s="3" t="s">
        <v>312</v>
      </c>
    </row>
    <row r="28" spans="1:15" ht="33" x14ac:dyDescent="0.2">
      <c r="A28" s="23"/>
      <c r="B28" s="27" t="s">
        <v>31</v>
      </c>
      <c r="C28" s="3" t="s">
        <v>183</v>
      </c>
      <c r="D28" s="3" t="s">
        <v>49</v>
      </c>
      <c r="E28" s="17" t="s">
        <v>101</v>
      </c>
      <c r="G28" s="62"/>
    </row>
    <row r="29" spans="1:15" ht="99" x14ac:dyDescent="0.2">
      <c r="A29" s="23" t="s">
        <v>25</v>
      </c>
      <c r="B29" s="27" t="s">
        <v>216</v>
      </c>
      <c r="C29" s="68" t="s">
        <v>265</v>
      </c>
      <c r="D29" s="3" t="s">
        <v>49</v>
      </c>
      <c r="E29" s="3" t="s">
        <v>279</v>
      </c>
      <c r="F29" s="3" t="s">
        <v>188</v>
      </c>
      <c r="J29" s="3" t="s">
        <v>280</v>
      </c>
      <c r="K29" s="3" t="s">
        <v>281</v>
      </c>
    </row>
    <row r="30" spans="1:15" ht="132" x14ac:dyDescent="0.2">
      <c r="A30" s="23"/>
      <c r="B30" s="27" t="s">
        <v>32</v>
      </c>
      <c r="C30" s="3" t="s">
        <v>68</v>
      </c>
      <c r="D30" s="3" t="s">
        <v>4</v>
      </c>
      <c r="E30" s="17" t="s">
        <v>229</v>
      </c>
      <c r="F30" s="17" t="s">
        <v>282</v>
      </c>
      <c r="G30" s="64">
        <v>10000</v>
      </c>
      <c r="I30" s="61" t="s">
        <v>313</v>
      </c>
      <c r="J30" s="3" t="s">
        <v>280</v>
      </c>
      <c r="K30" s="3" t="s">
        <v>283</v>
      </c>
    </row>
    <row r="31" spans="1:15" ht="33" x14ac:dyDescent="0.2">
      <c r="A31" s="23"/>
      <c r="B31" s="26" t="s">
        <v>33</v>
      </c>
      <c r="C31" s="3" t="s">
        <v>217</v>
      </c>
      <c r="G31" s="11">
        <v>0</v>
      </c>
      <c r="H31" s="11">
        <v>0</v>
      </c>
    </row>
    <row r="32" spans="1:15" ht="250.5" customHeight="1" x14ac:dyDescent="0.2">
      <c r="A32" s="23" t="s">
        <v>26</v>
      </c>
      <c r="B32" s="26" t="s">
        <v>34</v>
      </c>
      <c r="C32" s="3" t="s">
        <v>191</v>
      </c>
      <c r="D32" s="3" t="s">
        <v>49</v>
      </c>
      <c r="E32" s="17" t="s">
        <v>192</v>
      </c>
      <c r="F32" s="17" t="s">
        <v>193</v>
      </c>
      <c r="G32" s="13"/>
      <c r="H32" s="11">
        <v>0</v>
      </c>
      <c r="I32" s="68" t="s">
        <v>266</v>
      </c>
      <c r="J32" s="3" t="s">
        <v>284</v>
      </c>
      <c r="K32" s="3" t="s">
        <v>285</v>
      </c>
    </row>
    <row r="33" spans="1:12" ht="64.5" customHeight="1" x14ac:dyDescent="0.2">
      <c r="A33" s="29"/>
      <c r="B33" s="27" t="s">
        <v>35</v>
      </c>
      <c r="C33" s="3" t="s">
        <v>103</v>
      </c>
      <c r="D33" s="3" t="s">
        <v>4</v>
      </c>
      <c r="E33" s="17" t="s">
        <v>102</v>
      </c>
      <c r="F33" s="17" t="s">
        <v>189</v>
      </c>
      <c r="G33" s="11">
        <v>0</v>
      </c>
      <c r="H33" s="11">
        <v>0</v>
      </c>
      <c r="I33" s="61" t="s">
        <v>213</v>
      </c>
      <c r="J33" s="3" t="s">
        <v>190</v>
      </c>
    </row>
    <row r="34" spans="1:12" ht="132" x14ac:dyDescent="0.2">
      <c r="A34" s="29"/>
      <c r="B34" s="26" t="s">
        <v>75</v>
      </c>
      <c r="C34" s="9" t="s">
        <v>184</v>
      </c>
      <c r="D34" s="3" t="s">
        <v>49</v>
      </c>
      <c r="E34" s="17" t="s">
        <v>187</v>
      </c>
      <c r="F34" s="3" t="s">
        <v>188</v>
      </c>
      <c r="G34" s="13">
        <v>20000</v>
      </c>
      <c r="H34" s="11">
        <v>0</v>
      </c>
      <c r="I34" s="69"/>
      <c r="J34" s="3" t="s">
        <v>185</v>
      </c>
      <c r="K34" s="3" t="s">
        <v>186</v>
      </c>
      <c r="L34" s="3" t="s">
        <v>76</v>
      </c>
    </row>
    <row r="35" spans="1:12" x14ac:dyDescent="0.2">
      <c r="A35" s="10"/>
      <c r="E35" s="17"/>
    </row>
    <row r="36" spans="1:12" x14ac:dyDescent="0.2">
      <c r="A36" s="10"/>
      <c r="B36" s="9"/>
    </row>
    <row r="37" spans="1:12" x14ac:dyDescent="0.2">
      <c r="B37" s="9"/>
    </row>
    <row r="38" spans="1:12" x14ac:dyDescent="0.2">
      <c r="B38" s="9"/>
    </row>
    <row r="39" spans="1:12" x14ac:dyDescent="0.2">
      <c r="B39" s="9"/>
    </row>
    <row r="40" spans="1:12" x14ac:dyDescent="0.2">
      <c r="B40" s="9"/>
    </row>
    <row r="41" spans="1:12" x14ac:dyDescent="0.2">
      <c r="B41" s="9"/>
    </row>
    <row r="42" spans="1:12" x14ac:dyDescent="0.2">
      <c r="B42" s="9"/>
    </row>
  </sheetData>
  <mergeCells count="14">
    <mergeCell ref="A13:G13"/>
    <mergeCell ref="A14:G14"/>
    <mergeCell ref="A15:G15"/>
    <mergeCell ref="A17:B17"/>
    <mergeCell ref="A12:G12"/>
    <mergeCell ref="A7:G7"/>
    <mergeCell ref="A8:G8"/>
    <mergeCell ref="A10:G10"/>
    <mergeCell ref="A11:G11"/>
    <mergeCell ref="A1:G1"/>
    <mergeCell ref="A3:G3"/>
    <mergeCell ref="A4:G4"/>
    <mergeCell ref="A5:G5"/>
    <mergeCell ref="A6:G6"/>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נתונים!$A$2:$A$6</xm:f>
          </x14:formula1>
          <xm:sqref>D20:D148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rightToLeft="1" topLeftCell="A11" zoomScale="73" zoomScaleNormal="73" workbookViewId="0">
      <selection activeCell="H25" sqref="H25"/>
    </sheetView>
  </sheetViews>
  <sheetFormatPr defaultColWidth="17.875" defaultRowHeight="16.5" x14ac:dyDescent="0.2"/>
  <cols>
    <col min="1" max="1" width="25.875" style="3" customWidth="1"/>
    <col min="2" max="2" width="25.5" style="3" customWidth="1"/>
    <col min="3" max="3" width="35.25" style="3" customWidth="1"/>
    <col min="4" max="4" width="15" style="3" customWidth="1"/>
    <col min="5" max="5" width="11.875" style="3" bestFit="1" customWidth="1"/>
    <col min="6" max="6" width="14.5" style="3" customWidth="1"/>
    <col min="7" max="7" width="29.375" style="12" customWidth="1"/>
    <col min="8" max="8" width="11.375" style="12" customWidth="1"/>
    <col min="9" max="9" width="33" style="3" customWidth="1"/>
    <col min="10" max="11" width="17.875" style="3"/>
    <col min="12" max="12" width="34.125" style="3" customWidth="1"/>
    <col min="13" max="16384" width="17.875" style="3"/>
  </cols>
  <sheetData>
    <row r="1" spans="1:8" s="16" customFormat="1" ht="16.5" customHeight="1" x14ac:dyDescent="0.2">
      <c r="A1" s="88" t="s">
        <v>1</v>
      </c>
      <c r="B1" s="88"/>
      <c r="C1" s="88"/>
      <c r="D1" s="88"/>
      <c r="E1" s="88"/>
      <c r="F1" s="88"/>
      <c r="G1" s="88"/>
    </row>
    <row r="2" spans="1:8" s="16" customFormat="1" x14ac:dyDescent="0.2">
      <c r="A2" s="89" t="s">
        <v>290</v>
      </c>
      <c r="B2" s="89"/>
      <c r="C2" s="89"/>
      <c r="D2" s="89"/>
      <c r="E2" s="89"/>
      <c r="F2" s="89"/>
      <c r="G2" s="89"/>
    </row>
    <row r="3" spans="1:8" s="16" customFormat="1" x14ac:dyDescent="0.2">
      <c r="A3" s="89" t="s">
        <v>293</v>
      </c>
      <c r="B3" s="89"/>
      <c r="C3" s="89"/>
      <c r="D3" s="89"/>
      <c r="E3" s="89"/>
      <c r="F3" s="89"/>
      <c r="G3" s="89"/>
    </row>
    <row r="4" spans="1:8" s="16" customFormat="1" x14ac:dyDescent="0.2">
      <c r="A4" s="89" t="s">
        <v>310</v>
      </c>
      <c r="B4" s="89"/>
      <c r="C4" s="89"/>
      <c r="D4" s="89"/>
      <c r="E4" s="89"/>
      <c r="F4" s="89"/>
      <c r="G4" s="89"/>
    </row>
    <row r="5" spans="1:8" s="16" customFormat="1" ht="16.5" customHeight="1" x14ac:dyDescent="0.2">
      <c r="A5" s="88" t="s">
        <v>0</v>
      </c>
      <c r="B5" s="88"/>
      <c r="C5" s="88"/>
      <c r="D5" s="88"/>
      <c r="E5" s="88"/>
      <c r="F5" s="88"/>
      <c r="G5" s="88"/>
    </row>
    <row r="6" spans="1:8" s="16" customFormat="1" x14ac:dyDescent="0.2">
      <c r="A6" s="92" t="s">
        <v>291</v>
      </c>
      <c r="B6" s="92"/>
      <c r="C6" s="92"/>
      <c r="D6" s="92"/>
      <c r="E6" s="92"/>
      <c r="F6" s="92"/>
      <c r="G6" s="92"/>
    </row>
    <row r="7" spans="1:8" s="16" customFormat="1" x14ac:dyDescent="0.2">
      <c r="A7" s="92" t="s">
        <v>306</v>
      </c>
      <c r="B7" s="92"/>
      <c r="C7" s="92"/>
      <c r="D7" s="92"/>
      <c r="E7" s="92"/>
      <c r="F7" s="92"/>
      <c r="G7" s="92"/>
    </row>
    <row r="8" spans="1:8" s="16" customFormat="1" x14ac:dyDescent="0.2">
      <c r="A8" s="89" t="s">
        <v>292</v>
      </c>
      <c r="B8" s="89"/>
      <c r="C8" s="89"/>
      <c r="D8" s="89"/>
      <c r="E8" s="89"/>
      <c r="F8" s="89"/>
      <c r="G8" s="89"/>
    </row>
    <row r="9" spans="1:8" s="16" customFormat="1" ht="16.5" customHeight="1" x14ac:dyDescent="0.2">
      <c r="A9" s="88" t="s">
        <v>234</v>
      </c>
      <c r="B9" s="88"/>
      <c r="C9" s="88"/>
      <c r="D9" s="88"/>
      <c r="E9" s="88"/>
      <c r="F9" s="88"/>
      <c r="G9" s="88"/>
    </row>
    <row r="10" spans="1:8" s="16" customFormat="1" x14ac:dyDescent="0.2">
      <c r="A10" s="89" t="s">
        <v>288</v>
      </c>
      <c r="B10" s="89"/>
      <c r="C10" s="89"/>
      <c r="D10" s="89"/>
      <c r="E10" s="89"/>
      <c r="F10" s="89"/>
      <c r="G10" s="89"/>
    </row>
    <row r="11" spans="1:8" s="16" customFormat="1" x14ac:dyDescent="0.2">
      <c r="A11" s="89" t="s">
        <v>289</v>
      </c>
      <c r="B11" s="89"/>
      <c r="C11" s="89"/>
      <c r="D11" s="89"/>
      <c r="E11" s="89"/>
      <c r="F11" s="89"/>
      <c r="G11" s="89"/>
    </row>
    <row r="12" spans="1:8" s="16" customFormat="1" ht="16.5" customHeight="1" x14ac:dyDescent="0.2">
      <c r="A12" s="88" t="s">
        <v>235</v>
      </c>
      <c r="B12" s="88"/>
      <c r="C12" s="88"/>
      <c r="D12" s="88"/>
      <c r="E12" s="88"/>
      <c r="F12" s="88"/>
      <c r="G12" s="88"/>
    </row>
    <row r="13" spans="1:8" s="16" customFormat="1" x14ac:dyDescent="0.2">
      <c r="A13" s="89" t="s">
        <v>300</v>
      </c>
      <c r="B13" s="89"/>
      <c r="C13" s="89"/>
      <c r="D13" s="89"/>
      <c r="E13" s="89"/>
      <c r="F13" s="89"/>
      <c r="G13" s="89"/>
    </row>
    <row r="14" spans="1:8" s="16" customFormat="1" x14ac:dyDescent="0.2">
      <c r="A14" s="89" t="s">
        <v>301</v>
      </c>
      <c r="B14" s="89"/>
      <c r="C14" s="89"/>
      <c r="D14" s="89"/>
      <c r="E14" s="89"/>
      <c r="F14" s="89"/>
      <c r="G14" s="89"/>
    </row>
    <row r="15" spans="1:8" s="12" customFormat="1" x14ac:dyDescent="0.2"/>
    <row r="16" spans="1:8" s="17" customFormat="1" ht="25.5" customHeight="1" x14ac:dyDescent="0.2">
      <c r="A16" s="91" t="s">
        <v>77</v>
      </c>
      <c r="B16" s="91"/>
      <c r="H16" s="62"/>
    </row>
    <row r="17" spans="1:15" s="12" customFormat="1" x14ac:dyDescent="0.2">
      <c r="A17" s="8" t="s">
        <v>61</v>
      </c>
      <c r="G17" s="15">
        <f>SUM(G$19:G$27)</f>
        <v>137000</v>
      </c>
      <c r="H17" s="15">
        <f>SUM(H$19:H$27)</f>
        <v>31319</v>
      </c>
    </row>
    <row r="18" spans="1:15" s="12" customFormat="1" ht="33.75" thickBot="1" x14ac:dyDescent="0.25">
      <c r="A18" s="21" t="s">
        <v>22</v>
      </c>
      <c r="B18" s="21" t="s">
        <v>78</v>
      </c>
      <c r="C18" s="21" t="s">
        <v>2</v>
      </c>
      <c r="D18" s="21" t="s">
        <v>3</v>
      </c>
      <c r="E18" s="21" t="s">
        <v>84</v>
      </c>
      <c r="F18" s="21" t="s">
        <v>85</v>
      </c>
      <c r="G18" s="21" t="s">
        <v>58</v>
      </c>
      <c r="H18" s="21" t="s">
        <v>59</v>
      </c>
      <c r="I18" s="21" t="s">
        <v>8</v>
      </c>
      <c r="J18" s="21" t="s">
        <v>9</v>
      </c>
      <c r="K18" s="21" t="s">
        <v>10</v>
      </c>
      <c r="L18" s="21" t="s">
        <v>52</v>
      </c>
      <c r="M18" s="8"/>
      <c r="N18" s="8"/>
      <c r="O18" s="8"/>
    </row>
    <row r="19" spans="1:15" ht="132" x14ac:dyDescent="0.2">
      <c r="A19" s="27" t="s">
        <v>36</v>
      </c>
      <c r="B19" s="27" t="s">
        <v>62</v>
      </c>
      <c r="C19" s="3" t="s">
        <v>115</v>
      </c>
      <c r="D19" s="3" t="s">
        <v>4</v>
      </c>
      <c r="E19" s="17" t="s">
        <v>116</v>
      </c>
      <c r="F19" s="17" t="s">
        <v>117</v>
      </c>
      <c r="G19" s="64">
        <v>75000</v>
      </c>
      <c r="H19" s="64">
        <v>27201</v>
      </c>
      <c r="I19" s="3" t="s">
        <v>311</v>
      </c>
      <c r="J19" s="17" t="s">
        <v>124</v>
      </c>
      <c r="K19" s="17" t="s">
        <v>125</v>
      </c>
    </row>
    <row r="20" spans="1:15" s="12" customFormat="1" ht="115.5" x14ac:dyDescent="0.2">
      <c r="A20" s="27"/>
      <c r="B20" s="27" t="s">
        <v>39</v>
      </c>
      <c r="C20" s="12" t="s">
        <v>230</v>
      </c>
      <c r="D20" s="12" t="s">
        <v>49</v>
      </c>
      <c r="E20" s="12" t="s">
        <v>196</v>
      </c>
      <c r="F20" s="12" t="s">
        <v>197</v>
      </c>
      <c r="G20" s="64">
        <v>0</v>
      </c>
      <c r="H20" s="62">
        <v>0</v>
      </c>
      <c r="I20" s="17" t="s">
        <v>316</v>
      </c>
      <c r="J20" s="12" t="s">
        <v>194</v>
      </c>
      <c r="K20" s="12" t="s">
        <v>195</v>
      </c>
    </row>
    <row r="21" spans="1:15" ht="165" x14ac:dyDescent="0.2">
      <c r="A21" s="27"/>
      <c r="B21" s="27" t="s">
        <v>40</v>
      </c>
      <c r="C21" s="3" t="s">
        <v>104</v>
      </c>
      <c r="D21" s="3" t="s">
        <v>49</v>
      </c>
      <c r="E21" s="3" t="s">
        <v>105</v>
      </c>
      <c r="F21" s="68" t="s">
        <v>261</v>
      </c>
      <c r="G21" s="62">
        <v>0</v>
      </c>
      <c r="H21" s="62">
        <v>0</v>
      </c>
      <c r="I21" s="68" t="s">
        <v>262</v>
      </c>
      <c r="J21" s="3" t="s">
        <v>198</v>
      </c>
      <c r="K21" s="3" t="s">
        <v>199</v>
      </c>
    </row>
    <row r="22" spans="1:15" ht="132" x14ac:dyDescent="0.2">
      <c r="A22" s="27"/>
      <c r="B22" s="28" t="s">
        <v>317</v>
      </c>
      <c r="C22" s="3" t="s">
        <v>307</v>
      </c>
      <c r="D22" s="3" t="s">
        <v>49</v>
      </c>
      <c r="E22" s="3" t="s">
        <v>200</v>
      </c>
      <c r="F22" s="17" t="s">
        <v>200</v>
      </c>
      <c r="G22" s="64">
        <v>0</v>
      </c>
      <c r="H22" s="62">
        <v>0</v>
      </c>
      <c r="I22" s="62"/>
      <c r="J22" s="3" t="s">
        <v>201</v>
      </c>
      <c r="K22" s="3" t="s">
        <v>202</v>
      </c>
    </row>
    <row r="23" spans="1:15" ht="82.5" x14ac:dyDescent="0.2">
      <c r="A23" s="27" t="s">
        <v>37</v>
      </c>
      <c r="B23" s="27" t="s">
        <v>42</v>
      </c>
      <c r="C23" s="3" t="s">
        <v>308</v>
      </c>
      <c r="D23" s="3" t="s">
        <v>4</v>
      </c>
      <c r="E23" s="3" t="s">
        <v>203</v>
      </c>
      <c r="F23" s="3" t="s">
        <v>204</v>
      </c>
      <c r="G23" s="62">
        <v>0</v>
      </c>
      <c r="H23" s="62">
        <v>0</v>
      </c>
      <c r="I23" s="68" t="s">
        <v>263</v>
      </c>
      <c r="J23" s="3" t="s">
        <v>205</v>
      </c>
      <c r="K23" s="3" t="s">
        <v>206</v>
      </c>
    </row>
    <row r="24" spans="1:15" ht="33" x14ac:dyDescent="0.2">
      <c r="A24" s="27"/>
      <c r="B24" s="27" t="s">
        <v>41</v>
      </c>
      <c r="I24" s="3" t="s">
        <v>222</v>
      </c>
    </row>
    <row r="25" spans="1:15" ht="330" x14ac:dyDescent="0.2">
      <c r="A25" s="27" t="s">
        <v>38</v>
      </c>
      <c r="B25" s="27" t="s">
        <v>43</v>
      </c>
      <c r="C25" s="3" t="s">
        <v>219</v>
      </c>
      <c r="D25" s="3" t="s">
        <v>4</v>
      </c>
      <c r="E25" s="3" t="s">
        <v>207</v>
      </c>
      <c r="F25" s="17" t="s">
        <v>208</v>
      </c>
      <c r="G25" s="77">
        <v>62000</v>
      </c>
      <c r="H25" s="64">
        <v>4118</v>
      </c>
      <c r="I25" s="62" t="s">
        <v>318</v>
      </c>
      <c r="J25" s="3" t="s">
        <v>209</v>
      </c>
      <c r="K25" s="3" t="s">
        <v>210</v>
      </c>
    </row>
    <row r="26" spans="1:15" ht="99" x14ac:dyDescent="0.2">
      <c r="A26" s="29"/>
      <c r="B26" s="26" t="s">
        <v>44</v>
      </c>
      <c r="C26" s="62"/>
      <c r="G26" s="12" t="s">
        <v>220</v>
      </c>
    </row>
    <row r="27" spans="1:15" ht="33" x14ac:dyDescent="0.2">
      <c r="A27" s="29"/>
      <c r="B27" s="27" t="s">
        <v>45</v>
      </c>
      <c r="C27" s="62" t="s">
        <v>221</v>
      </c>
    </row>
    <row r="28" spans="1:15" x14ac:dyDescent="0.2">
      <c r="A28" s="10"/>
      <c r="B28" s="9"/>
    </row>
    <row r="29" spans="1:15" x14ac:dyDescent="0.2">
      <c r="A29" s="10"/>
    </row>
    <row r="30" spans="1:15" x14ac:dyDescent="0.2">
      <c r="A30" s="10"/>
      <c r="B30" s="9"/>
    </row>
    <row r="31" spans="1:15" x14ac:dyDescent="0.2">
      <c r="B31" s="9"/>
    </row>
    <row r="32" spans="1:15" x14ac:dyDescent="0.2">
      <c r="B32" s="9"/>
    </row>
    <row r="33" spans="2:2" x14ac:dyDescent="0.2">
      <c r="B33" s="9"/>
    </row>
    <row r="34" spans="2:2" x14ac:dyDescent="0.2">
      <c r="B34" s="9"/>
    </row>
    <row r="35" spans="2:2" x14ac:dyDescent="0.2">
      <c r="B35" s="9"/>
    </row>
    <row r="36" spans="2:2" x14ac:dyDescent="0.2">
      <c r="B36" s="9"/>
    </row>
  </sheetData>
  <mergeCells count="15">
    <mergeCell ref="A16:B16"/>
    <mergeCell ref="A1:G1"/>
    <mergeCell ref="A2:G2"/>
    <mergeCell ref="A3:G3"/>
    <mergeCell ref="A4:G4"/>
    <mergeCell ref="A5:G5"/>
    <mergeCell ref="A6:G6"/>
    <mergeCell ref="A7:G7"/>
    <mergeCell ref="A8:G8"/>
    <mergeCell ref="A9:G9"/>
    <mergeCell ref="A10:G10"/>
    <mergeCell ref="A11:G11"/>
    <mergeCell ref="A12:G12"/>
    <mergeCell ref="A13:G13"/>
    <mergeCell ref="A14:G14"/>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נתונים!$A$2:$A$6</xm:f>
          </x14:formula1>
          <xm:sqref>D19:D142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rightToLeft="1" topLeftCell="A16" workbookViewId="0">
      <selection activeCell="G21" sqref="G21"/>
    </sheetView>
  </sheetViews>
  <sheetFormatPr defaultColWidth="17.875" defaultRowHeight="16.5" x14ac:dyDescent="0.2"/>
  <cols>
    <col min="1" max="1" width="25.875" style="3" customWidth="1"/>
    <col min="2" max="2" width="25.5" style="3" customWidth="1"/>
    <col min="3" max="3" width="35.25" style="3" customWidth="1"/>
    <col min="4" max="4" width="15" style="3" customWidth="1"/>
    <col min="5" max="5" width="12.125" style="3" customWidth="1"/>
    <col min="6" max="6" width="14.5" style="3" customWidth="1"/>
    <col min="7" max="7" width="11.25" style="3" customWidth="1"/>
    <col min="8" max="8" width="12.125" style="3" customWidth="1"/>
    <col min="9" max="9" width="33" style="3" customWidth="1"/>
    <col min="10" max="16384" width="17.875" style="3"/>
  </cols>
  <sheetData>
    <row r="1" spans="1:7" s="2" customFormat="1" x14ac:dyDescent="0.2">
      <c r="A1" s="88" t="s">
        <v>1</v>
      </c>
      <c r="B1" s="88"/>
      <c r="C1" s="88"/>
      <c r="D1" s="88"/>
      <c r="E1" s="88"/>
      <c r="F1" s="88"/>
      <c r="G1" s="88"/>
    </row>
    <row r="2" spans="1:7" s="2" customFormat="1" x14ac:dyDescent="0.2">
      <c r="A2" s="89" t="s">
        <v>106</v>
      </c>
      <c r="B2" s="89"/>
      <c r="C2" s="89"/>
      <c r="D2" s="89"/>
      <c r="E2" s="89"/>
      <c r="F2" s="89"/>
      <c r="G2" s="89"/>
    </row>
    <row r="3" spans="1:7" s="2" customFormat="1" x14ac:dyDescent="0.2">
      <c r="A3" s="89" t="s">
        <v>107</v>
      </c>
      <c r="B3" s="89"/>
      <c r="C3" s="89"/>
      <c r="D3" s="89"/>
      <c r="E3" s="89"/>
      <c r="F3" s="89"/>
      <c r="G3" s="89"/>
    </row>
    <row r="4" spans="1:7" s="2" customFormat="1" x14ac:dyDescent="0.2">
      <c r="A4" s="89" t="s">
        <v>108</v>
      </c>
      <c r="B4" s="89"/>
      <c r="C4" s="89"/>
      <c r="D4" s="89"/>
      <c r="E4" s="89"/>
      <c r="F4" s="89"/>
      <c r="G4" s="89"/>
    </row>
    <row r="5" spans="1:7" s="2" customFormat="1" x14ac:dyDescent="0.2">
      <c r="A5" s="88" t="s">
        <v>0</v>
      </c>
      <c r="B5" s="88"/>
      <c r="C5" s="88"/>
      <c r="D5" s="88"/>
      <c r="E5" s="88"/>
      <c r="F5" s="88"/>
      <c r="G5" s="88"/>
    </row>
    <row r="6" spans="1:7" s="2" customFormat="1" x14ac:dyDescent="0.2">
      <c r="A6" s="89" t="s">
        <v>309</v>
      </c>
      <c r="B6" s="89"/>
      <c r="C6" s="89"/>
      <c r="D6" s="89"/>
      <c r="E6" s="89"/>
      <c r="F6" s="89"/>
      <c r="G6" s="89"/>
    </row>
    <row r="7" spans="1:7" s="2" customFormat="1" x14ac:dyDescent="0.2">
      <c r="A7" s="89" t="s">
        <v>224</v>
      </c>
      <c r="B7" s="89"/>
      <c r="C7" s="89"/>
      <c r="D7" s="89"/>
      <c r="E7" s="89"/>
      <c r="F7" s="89"/>
      <c r="G7" s="89"/>
    </row>
    <row r="8" spans="1:7" s="2" customFormat="1" x14ac:dyDescent="0.2">
      <c r="A8" s="89" t="s">
        <v>109</v>
      </c>
      <c r="B8" s="89"/>
      <c r="C8" s="89"/>
      <c r="D8" s="89"/>
      <c r="E8" s="89"/>
      <c r="F8" s="89"/>
      <c r="G8" s="89"/>
    </row>
    <row r="9" spans="1:7" s="2" customFormat="1" x14ac:dyDescent="0.2">
      <c r="A9" s="88" t="s">
        <v>234</v>
      </c>
      <c r="B9" s="88"/>
      <c r="C9" s="88"/>
      <c r="D9" s="88"/>
      <c r="E9" s="88"/>
      <c r="F9" s="88"/>
      <c r="G9" s="88"/>
    </row>
    <row r="10" spans="1:7" s="2" customFormat="1" x14ac:dyDescent="0.2">
      <c r="A10" s="89" t="s">
        <v>286</v>
      </c>
      <c r="B10" s="89"/>
      <c r="C10" s="89"/>
      <c r="D10" s="89"/>
      <c r="E10" s="89"/>
      <c r="F10" s="89"/>
      <c r="G10" s="89"/>
    </row>
    <row r="11" spans="1:7" s="2" customFormat="1" x14ac:dyDescent="0.2">
      <c r="A11" s="89" t="s">
        <v>287</v>
      </c>
      <c r="B11" s="89"/>
      <c r="C11" s="89"/>
      <c r="D11" s="89"/>
      <c r="E11" s="89"/>
      <c r="F11" s="89"/>
      <c r="G11" s="89"/>
    </row>
    <row r="12" spans="1:7" s="2" customFormat="1" x14ac:dyDescent="0.2">
      <c r="A12" s="88" t="s">
        <v>235</v>
      </c>
      <c r="B12" s="88"/>
      <c r="C12" s="88"/>
      <c r="D12" s="88"/>
      <c r="E12" s="88"/>
      <c r="F12" s="88"/>
      <c r="G12" s="88"/>
    </row>
    <row r="13" spans="1:7" s="2" customFormat="1" x14ac:dyDescent="0.2">
      <c r="A13" s="89" t="s">
        <v>225</v>
      </c>
      <c r="B13" s="89"/>
      <c r="C13" s="89"/>
      <c r="D13" s="89"/>
      <c r="E13" s="89"/>
      <c r="F13" s="89"/>
      <c r="G13" s="89"/>
    </row>
    <row r="14" spans="1:7" s="2" customFormat="1" x14ac:dyDescent="0.2">
      <c r="A14" s="89" t="s">
        <v>110</v>
      </c>
      <c r="B14" s="89"/>
      <c r="C14" s="89"/>
      <c r="D14" s="89"/>
      <c r="E14" s="89"/>
      <c r="F14" s="89"/>
      <c r="G14" s="89"/>
    </row>
    <row r="15" spans="1:7" s="12" customFormat="1" ht="17.25" customHeight="1" x14ac:dyDescent="0.2">
      <c r="A15" s="8"/>
    </row>
    <row r="16" spans="1:7" s="17" customFormat="1" ht="17.25" customHeight="1" x14ac:dyDescent="0.2">
      <c r="A16" s="91" t="s">
        <v>77</v>
      </c>
      <c r="B16" s="91"/>
    </row>
    <row r="17" spans="1:15" s="12" customFormat="1" x14ac:dyDescent="0.2">
      <c r="A17" s="8" t="s">
        <v>61</v>
      </c>
      <c r="G17" s="15">
        <f>SUM(G$19:G$21)</f>
        <v>60000</v>
      </c>
      <c r="H17" s="15">
        <f>SUM(H$19:H$21)</f>
        <v>0</v>
      </c>
    </row>
    <row r="18" spans="1:15" s="12" customFormat="1" ht="33.75" thickBot="1" x14ac:dyDescent="0.25">
      <c r="A18" s="7" t="s">
        <v>22</v>
      </c>
      <c r="B18" s="21" t="s">
        <v>78</v>
      </c>
      <c r="C18" s="21" t="s">
        <v>2</v>
      </c>
      <c r="D18" s="21" t="s">
        <v>3</v>
      </c>
      <c r="E18" s="21" t="s">
        <v>84</v>
      </c>
      <c r="F18" s="21" t="s">
        <v>85</v>
      </c>
      <c r="G18" s="7" t="s">
        <v>58</v>
      </c>
      <c r="H18" s="7" t="s">
        <v>59</v>
      </c>
      <c r="I18" s="21" t="s">
        <v>8</v>
      </c>
      <c r="J18" s="7" t="s">
        <v>9</v>
      </c>
      <c r="K18" s="7" t="s">
        <v>10</v>
      </c>
      <c r="L18" s="7" t="s">
        <v>52</v>
      </c>
      <c r="M18" s="8"/>
      <c r="N18" s="8"/>
      <c r="O18" s="8"/>
    </row>
    <row r="19" spans="1:15" ht="82.5" x14ac:dyDescent="0.2">
      <c r="A19" s="23" t="s">
        <v>46</v>
      </c>
      <c r="B19" s="63" t="s">
        <v>63</v>
      </c>
      <c r="C19" s="68" t="s">
        <v>264</v>
      </c>
      <c r="D19" s="3" t="s">
        <v>49</v>
      </c>
      <c r="E19" s="3" t="s">
        <v>231</v>
      </c>
      <c r="F19" s="3" t="s">
        <v>232</v>
      </c>
      <c r="G19" s="64"/>
      <c r="H19" s="62"/>
      <c r="I19" s="68" t="s">
        <v>233</v>
      </c>
      <c r="J19" s="68"/>
      <c r="K19" s="68"/>
    </row>
    <row r="20" spans="1:15" s="12" customFormat="1" ht="33" x14ac:dyDescent="0.2">
      <c r="A20" s="23"/>
      <c r="B20" s="63" t="s">
        <v>64</v>
      </c>
      <c r="C20" s="17" t="s">
        <v>221</v>
      </c>
      <c r="G20" s="12">
        <v>0</v>
      </c>
      <c r="H20" s="12">
        <v>0</v>
      </c>
    </row>
    <row r="21" spans="1:15" ht="132" x14ac:dyDescent="0.2">
      <c r="A21" s="25" t="s">
        <v>47</v>
      </c>
      <c r="B21" s="24" t="s">
        <v>65</v>
      </c>
      <c r="C21" s="68" t="s">
        <v>267</v>
      </c>
      <c r="D21" s="3" t="s">
        <v>49</v>
      </c>
      <c r="E21" s="68" t="s">
        <v>95</v>
      </c>
      <c r="F21" s="17" t="s">
        <v>95</v>
      </c>
      <c r="G21" s="13">
        <v>60000</v>
      </c>
      <c r="H21" s="3" t="s">
        <v>218</v>
      </c>
      <c r="I21" s="3" t="s">
        <v>223</v>
      </c>
      <c r="J21" s="3" t="s">
        <v>201</v>
      </c>
      <c r="K21" s="3" t="s">
        <v>202</v>
      </c>
    </row>
    <row r="23" spans="1:15" x14ac:dyDescent="0.2">
      <c r="A23" s="10"/>
      <c r="B23" s="9"/>
    </row>
    <row r="24" spans="1:15" x14ac:dyDescent="0.2">
      <c r="A24" s="10"/>
      <c r="B24" s="9"/>
    </row>
    <row r="25" spans="1:15" x14ac:dyDescent="0.2">
      <c r="A25" s="10"/>
    </row>
    <row r="26" spans="1:15" x14ac:dyDescent="0.2">
      <c r="A26" s="10"/>
      <c r="B26" s="9"/>
    </row>
    <row r="27" spans="1:15" x14ac:dyDescent="0.2">
      <c r="B27" s="9"/>
    </row>
    <row r="28" spans="1:15" x14ac:dyDescent="0.2">
      <c r="B28" s="9"/>
    </row>
    <row r="29" spans="1:15" x14ac:dyDescent="0.2">
      <c r="B29" s="9"/>
    </row>
    <row r="30" spans="1:15" x14ac:dyDescent="0.2">
      <c r="B30" s="9"/>
    </row>
    <row r="31" spans="1:15" x14ac:dyDescent="0.2">
      <c r="B31" s="9"/>
    </row>
    <row r="32" spans="1:15" x14ac:dyDescent="0.2">
      <c r="B32" s="9"/>
    </row>
  </sheetData>
  <mergeCells count="15">
    <mergeCell ref="A16:B16"/>
    <mergeCell ref="A13:G13"/>
    <mergeCell ref="A14:G14"/>
    <mergeCell ref="A12:G12"/>
    <mergeCell ref="A6:G6"/>
    <mergeCell ref="A7:G7"/>
    <mergeCell ref="A8:G8"/>
    <mergeCell ref="A10:G10"/>
    <mergeCell ref="A11:G11"/>
    <mergeCell ref="A9:G9"/>
    <mergeCell ref="A1:G1"/>
    <mergeCell ref="A2:G2"/>
    <mergeCell ref="A3:G3"/>
    <mergeCell ref="A4:G4"/>
    <mergeCell ref="A5:G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נתונים!$A$2:$A$6</xm:f>
          </x14:formula1>
          <xm:sqref>D19:D138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25"/>
  <sheetViews>
    <sheetView rightToLeft="1" workbookViewId="0">
      <selection activeCell="E20" sqref="E20"/>
    </sheetView>
  </sheetViews>
  <sheetFormatPr defaultRowHeight="14.25" x14ac:dyDescent="0.2"/>
  <cols>
    <col min="1" max="2" width="9" style="81"/>
    <col min="3" max="3" width="56.25" style="81" customWidth="1"/>
    <col min="4" max="4" width="9" style="81"/>
    <col min="5" max="5" width="11.375" style="81" bestFit="1" customWidth="1"/>
    <col min="6" max="16384" width="9" style="81"/>
  </cols>
  <sheetData>
    <row r="5" spans="3:3" ht="15" x14ac:dyDescent="0.2">
      <c r="C5" s="80" t="s">
        <v>319</v>
      </c>
    </row>
    <row r="6" spans="3:3" x14ac:dyDescent="0.2">
      <c r="C6" s="82"/>
    </row>
    <row r="7" spans="3:3" x14ac:dyDescent="0.2">
      <c r="C7" s="82" t="s">
        <v>320</v>
      </c>
    </row>
    <row r="8" spans="3:3" x14ac:dyDescent="0.2">
      <c r="C8" s="82" t="s">
        <v>321</v>
      </c>
    </row>
    <row r="9" spans="3:3" x14ac:dyDescent="0.2">
      <c r="C9" s="82" t="s">
        <v>322</v>
      </c>
    </row>
    <row r="10" spans="3:3" x14ac:dyDescent="0.2">
      <c r="C10" s="82" t="s">
        <v>323</v>
      </c>
    </row>
    <row r="11" spans="3:3" x14ac:dyDescent="0.2">
      <c r="C11" s="82" t="s">
        <v>324</v>
      </c>
    </row>
    <row r="12" spans="3:3" x14ac:dyDescent="0.2">
      <c r="C12" s="82" t="s">
        <v>325</v>
      </c>
    </row>
    <row r="13" spans="3:3" ht="57" x14ac:dyDescent="0.2">
      <c r="C13" s="82" t="s">
        <v>326</v>
      </c>
    </row>
    <row r="14" spans="3:3" x14ac:dyDescent="0.2">
      <c r="C14" s="82" t="s">
        <v>327</v>
      </c>
    </row>
    <row r="15" spans="3:3" x14ac:dyDescent="0.2">
      <c r="C15" s="82" t="s">
        <v>328</v>
      </c>
    </row>
    <row r="16" spans="3:3" x14ac:dyDescent="0.2">
      <c r="C16" s="82" t="s">
        <v>329</v>
      </c>
    </row>
    <row r="17" spans="3:5" x14ac:dyDescent="0.2">
      <c r="C17" s="82" t="s">
        <v>330</v>
      </c>
      <c r="D17" s="81">
        <v>738</v>
      </c>
    </row>
    <row r="18" spans="3:5" x14ac:dyDescent="0.2">
      <c r="C18" s="82"/>
    </row>
    <row r="19" spans="3:5" x14ac:dyDescent="0.2">
      <c r="C19" s="78" t="s">
        <v>331</v>
      </c>
      <c r="D19" s="81">
        <v>444</v>
      </c>
      <c r="E19" s="85">
        <f>D19/D17</f>
        <v>0.60162601626016265</v>
      </c>
    </row>
    <row r="20" spans="3:5" x14ac:dyDescent="0.2">
      <c r="C20" s="79" t="s">
        <v>332</v>
      </c>
      <c r="D20" s="81">
        <v>294</v>
      </c>
      <c r="E20" s="85">
        <f>D20/D17</f>
        <v>0.3983739837398374</v>
      </c>
    </row>
    <row r="21" spans="3:5" x14ac:dyDescent="0.2">
      <c r="C21" s="82"/>
    </row>
    <row r="22" spans="3:5" ht="15" x14ac:dyDescent="0.2">
      <c r="C22" s="83"/>
    </row>
    <row r="23" spans="3:5" ht="15" x14ac:dyDescent="0.2">
      <c r="C23" s="80" t="s">
        <v>333</v>
      </c>
    </row>
    <row r="24" spans="3:5" ht="15" x14ac:dyDescent="0.2">
      <c r="C24" s="84"/>
    </row>
    <row r="25" spans="3:5" ht="42.75" x14ac:dyDescent="0.2">
      <c r="C25" s="82" t="s">
        <v>334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12"/>
  <sheetViews>
    <sheetView rightToLeft="1" tabSelected="1" topLeftCell="C7" workbookViewId="0">
      <selection activeCell="S12" sqref="S12"/>
    </sheetView>
  </sheetViews>
  <sheetFormatPr defaultRowHeight="14.25" x14ac:dyDescent="0.2"/>
  <cols>
    <col min="1" max="16" width="9" style="57"/>
    <col min="17" max="17" width="10.625" style="57" bestFit="1" customWidth="1"/>
    <col min="18" max="16384" width="9" style="57"/>
  </cols>
  <sheetData>
    <row r="1" spans="3:19" s="35" customFormat="1" ht="25.5" x14ac:dyDescent="0.2">
      <c r="C1" s="34" t="s">
        <v>50</v>
      </c>
      <c r="D1" s="34" t="s">
        <v>19</v>
      </c>
      <c r="E1" s="34" t="s">
        <v>79</v>
      </c>
      <c r="F1" s="34" t="s">
        <v>80</v>
      </c>
      <c r="G1" s="34" t="s">
        <v>50</v>
      </c>
      <c r="H1" s="34" t="s">
        <v>20</v>
      </c>
      <c r="I1" s="34" t="s">
        <v>79</v>
      </c>
      <c r="J1" s="34" t="s">
        <v>80</v>
      </c>
      <c r="K1" s="34" t="s">
        <v>50</v>
      </c>
      <c r="L1" s="34" t="s">
        <v>21</v>
      </c>
      <c r="M1" s="34" t="s">
        <v>79</v>
      </c>
      <c r="N1" s="34" t="s">
        <v>80</v>
      </c>
      <c r="O1" s="34" t="s">
        <v>50</v>
      </c>
      <c r="P1" s="34" t="s">
        <v>18</v>
      </c>
      <c r="Q1" s="34" t="s">
        <v>79</v>
      </c>
      <c r="R1" s="34" t="s">
        <v>80</v>
      </c>
      <c r="S1" s="34" t="s">
        <v>51</v>
      </c>
    </row>
    <row r="2" spans="3:19" s="35" customFormat="1" ht="51" x14ac:dyDescent="0.2">
      <c r="C2" s="36" t="s">
        <v>68</v>
      </c>
      <c r="D2" s="37">
        <v>10000</v>
      </c>
      <c r="E2" s="37"/>
      <c r="F2" s="37">
        <f>D2-E2</f>
        <v>10000</v>
      </c>
      <c r="G2" s="38" t="s">
        <v>69</v>
      </c>
      <c r="H2" s="39">
        <v>75000</v>
      </c>
      <c r="I2" s="64">
        <v>27201</v>
      </c>
      <c r="J2" s="39">
        <f>H2-I2</f>
        <v>47799</v>
      </c>
      <c r="K2" s="36" t="s">
        <v>81</v>
      </c>
      <c r="L2" s="39">
        <v>30000</v>
      </c>
      <c r="M2" s="39"/>
      <c r="N2" s="39">
        <f>L2-M2</f>
        <v>30000</v>
      </c>
      <c r="O2" s="36" t="s">
        <v>70</v>
      </c>
      <c r="P2" s="40">
        <v>10000</v>
      </c>
      <c r="Q2" s="41"/>
      <c r="R2" s="41">
        <f>P2-Q2</f>
        <v>10000</v>
      </c>
      <c r="S2" s="42"/>
    </row>
    <row r="3" spans="3:19" s="35" customFormat="1" ht="51" x14ac:dyDescent="0.2">
      <c r="C3" s="36" t="s">
        <v>71</v>
      </c>
      <c r="D3" s="39">
        <v>20000</v>
      </c>
      <c r="E3" s="39"/>
      <c r="F3" s="37">
        <f t="shared" ref="F3:F11" si="0">D3-E3</f>
        <v>20000</v>
      </c>
      <c r="G3" s="43" t="s">
        <v>72</v>
      </c>
      <c r="H3" s="39">
        <v>62000</v>
      </c>
      <c r="I3" s="64">
        <v>4118</v>
      </c>
      <c r="J3" s="39">
        <f t="shared" ref="J3:J11" si="1">H3-I3</f>
        <v>57882</v>
      </c>
      <c r="K3" s="36" t="s">
        <v>81</v>
      </c>
      <c r="L3" s="42">
        <v>30000</v>
      </c>
      <c r="M3" s="42"/>
      <c r="N3" s="39">
        <f t="shared" ref="N3:N11" si="2">L3-M3</f>
        <v>30000</v>
      </c>
      <c r="O3" s="36" t="s">
        <v>54</v>
      </c>
      <c r="P3" s="37">
        <v>10000</v>
      </c>
      <c r="Q3" s="86">
        <v>4300</v>
      </c>
      <c r="R3" s="41">
        <f t="shared" ref="R3:R11" si="3">P3-Q3</f>
        <v>5700</v>
      </c>
      <c r="S3" s="42"/>
    </row>
    <row r="4" spans="3:19" s="35" customFormat="1" ht="25.5" x14ac:dyDescent="0.2">
      <c r="C4" s="36" t="s">
        <v>53</v>
      </c>
      <c r="D4" s="37">
        <v>100000</v>
      </c>
      <c r="E4" s="64">
        <v>1060</v>
      </c>
      <c r="F4" s="37">
        <f t="shared" si="0"/>
        <v>98940</v>
      </c>
      <c r="G4" s="44"/>
      <c r="H4" s="39"/>
      <c r="I4" s="39"/>
      <c r="J4" s="39">
        <f t="shared" si="1"/>
        <v>0</v>
      </c>
      <c r="K4" s="42"/>
      <c r="L4" s="42"/>
      <c r="M4" s="42"/>
      <c r="N4" s="39">
        <f t="shared" si="2"/>
        <v>0</v>
      </c>
      <c r="O4" s="42"/>
      <c r="P4" s="42"/>
      <c r="Q4" s="37"/>
      <c r="R4" s="41">
        <f t="shared" si="3"/>
        <v>0</v>
      </c>
      <c r="S4" s="42"/>
    </row>
    <row r="5" spans="3:19" s="35" customFormat="1" ht="16.5" x14ac:dyDescent="0.2">
      <c r="C5" s="36" t="s">
        <v>73</v>
      </c>
      <c r="D5" s="37">
        <v>90000</v>
      </c>
      <c r="E5" s="64">
        <v>53193</v>
      </c>
      <c r="F5" s="37">
        <f t="shared" si="0"/>
        <v>36807</v>
      </c>
      <c r="G5" s="44"/>
      <c r="H5" s="39"/>
      <c r="I5" s="39"/>
      <c r="J5" s="39">
        <f t="shared" si="1"/>
        <v>0</v>
      </c>
      <c r="K5" s="42"/>
      <c r="L5" s="42"/>
      <c r="M5" s="42"/>
      <c r="N5" s="39">
        <f t="shared" si="2"/>
        <v>0</v>
      </c>
      <c r="O5" s="42"/>
      <c r="P5" s="42"/>
      <c r="Q5" s="37"/>
      <c r="R5" s="41">
        <f t="shared" si="3"/>
        <v>0</v>
      </c>
      <c r="S5" s="42"/>
    </row>
    <row r="6" spans="3:19" s="35" customFormat="1" x14ac:dyDescent="0.2">
      <c r="C6" s="36" t="s">
        <v>56</v>
      </c>
      <c r="D6" s="37">
        <v>20000</v>
      </c>
      <c r="E6" s="37"/>
      <c r="F6" s="37">
        <f t="shared" si="0"/>
        <v>20000</v>
      </c>
      <c r="G6" s="44"/>
      <c r="H6" s="39"/>
      <c r="I6" s="39"/>
      <c r="J6" s="39">
        <f t="shared" si="1"/>
        <v>0</v>
      </c>
      <c r="K6" s="42"/>
      <c r="L6" s="42"/>
      <c r="M6" s="42"/>
      <c r="N6" s="39">
        <f t="shared" si="2"/>
        <v>0</v>
      </c>
      <c r="O6" s="42"/>
      <c r="P6" s="42"/>
      <c r="Q6" s="37"/>
      <c r="R6" s="41">
        <f t="shared" si="3"/>
        <v>0</v>
      </c>
      <c r="S6" s="42"/>
    </row>
    <row r="7" spans="3:19" s="35" customFormat="1" ht="38.25" x14ac:dyDescent="0.2">
      <c r="C7" s="36" t="s">
        <v>55</v>
      </c>
      <c r="D7" s="37">
        <v>90000</v>
      </c>
      <c r="E7" s="37"/>
      <c r="F7" s="37">
        <f t="shared" si="0"/>
        <v>90000</v>
      </c>
      <c r="G7" s="42"/>
      <c r="H7" s="42"/>
      <c r="I7" s="42"/>
      <c r="J7" s="39">
        <f t="shared" si="1"/>
        <v>0</v>
      </c>
      <c r="K7" s="42"/>
      <c r="L7" s="42"/>
      <c r="M7" s="42"/>
      <c r="N7" s="39">
        <f t="shared" si="2"/>
        <v>0</v>
      </c>
      <c r="O7" s="42"/>
      <c r="P7" s="42"/>
      <c r="Q7" s="37"/>
      <c r="R7" s="41">
        <f t="shared" si="3"/>
        <v>0</v>
      </c>
      <c r="S7" s="42"/>
    </row>
    <row r="8" spans="3:19" s="35" customFormat="1" ht="25.5" x14ac:dyDescent="0.2">
      <c r="C8" s="36" t="s">
        <v>74</v>
      </c>
      <c r="D8" s="37">
        <v>0</v>
      </c>
      <c r="E8" s="37"/>
      <c r="F8" s="37">
        <f t="shared" si="0"/>
        <v>0</v>
      </c>
      <c r="G8" s="37"/>
      <c r="H8" s="37"/>
      <c r="I8" s="37"/>
      <c r="J8" s="39">
        <f t="shared" si="1"/>
        <v>0</v>
      </c>
      <c r="K8" s="37"/>
      <c r="L8" s="37"/>
      <c r="M8" s="37"/>
      <c r="N8" s="39">
        <f t="shared" si="2"/>
        <v>0</v>
      </c>
      <c r="O8" s="42"/>
      <c r="P8" s="42"/>
      <c r="Q8" s="37"/>
      <c r="R8" s="41">
        <f t="shared" si="3"/>
        <v>0</v>
      </c>
      <c r="S8" s="45">
        <f>SUM(D8:P8)</f>
        <v>0</v>
      </c>
    </row>
    <row r="9" spans="3:19" s="35" customFormat="1" x14ac:dyDescent="0.2">
      <c r="C9" s="36" t="s">
        <v>51</v>
      </c>
      <c r="D9" s="46">
        <f>SUM(D2:D8)</f>
        <v>330000</v>
      </c>
      <c r="E9" s="46"/>
      <c r="F9" s="37">
        <f t="shared" si="0"/>
        <v>330000</v>
      </c>
      <c r="G9" s="42"/>
      <c r="H9" s="39">
        <f>SUM(H2:H8)</f>
        <v>137000</v>
      </c>
      <c r="I9" s="39"/>
      <c r="J9" s="39">
        <f t="shared" si="1"/>
        <v>137000</v>
      </c>
      <c r="K9" s="42"/>
      <c r="L9" s="39">
        <f>SUM(L2:L8)</f>
        <v>60000</v>
      </c>
      <c r="M9" s="39"/>
      <c r="N9" s="39">
        <f t="shared" si="2"/>
        <v>60000</v>
      </c>
      <c r="O9" s="42"/>
      <c r="P9" s="37">
        <f>SUM(P2:P7)</f>
        <v>20000</v>
      </c>
      <c r="Q9" s="37"/>
      <c r="R9" s="41">
        <f t="shared" si="3"/>
        <v>20000</v>
      </c>
      <c r="S9" s="45">
        <f>D9+H9+L9+P9</f>
        <v>547000</v>
      </c>
    </row>
    <row r="10" spans="3:19" s="35" customFormat="1" x14ac:dyDescent="0.2">
      <c r="C10" s="36" t="s">
        <v>82</v>
      </c>
      <c r="D10" s="46">
        <v>-194</v>
      </c>
      <c r="E10" s="46"/>
      <c r="F10" s="37"/>
      <c r="G10" s="42"/>
      <c r="H10" s="39">
        <v>621</v>
      </c>
      <c r="I10" s="39"/>
      <c r="J10" s="39"/>
      <c r="K10" s="42"/>
      <c r="L10" s="39"/>
      <c r="M10" s="39"/>
      <c r="N10" s="39"/>
      <c r="O10" s="42"/>
      <c r="P10" s="37"/>
      <c r="Q10" s="37"/>
      <c r="R10" s="41"/>
      <c r="S10" s="45"/>
    </row>
    <row r="11" spans="3:19" s="35" customFormat="1" ht="25.5" x14ac:dyDescent="0.2">
      <c r="C11" s="47" t="s">
        <v>83</v>
      </c>
      <c r="D11" s="48">
        <f>SUM(D9:D10)</f>
        <v>329806</v>
      </c>
      <c r="E11" s="48">
        <f>SUM(E2:E8)</f>
        <v>54253</v>
      </c>
      <c r="F11" s="49">
        <f t="shared" si="0"/>
        <v>275553</v>
      </c>
      <c r="G11" s="47"/>
      <c r="H11" s="50">
        <f>SUM(H9:H10)</f>
        <v>137621</v>
      </c>
      <c r="I11" s="50">
        <f>SUM(I2:I8)</f>
        <v>31319</v>
      </c>
      <c r="J11" s="51">
        <f t="shared" si="1"/>
        <v>106302</v>
      </c>
      <c r="K11" s="47"/>
      <c r="L11" s="52">
        <f>L9+L10</f>
        <v>60000</v>
      </c>
      <c r="M11" s="52">
        <f>SUM(M2:M8)</f>
        <v>0</v>
      </c>
      <c r="N11" s="51">
        <f t="shared" si="2"/>
        <v>60000</v>
      </c>
      <c r="O11" s="47"/>
      <c r="P11" s="52">
        <f>P9+P10</f>
        <v>20000</v>
      </c>
      <c r="Q11" s="52">
        <f>SUM(Q2:Q8)</f>
        <v>4300</v>
      </c>
      <c r="R11" s="53">
        <f t="shared" si="3"/>
        <v>15700</v>
      </c>
      <c r="S11" s="48">
        <f>D11+H11+L11+P11</f>
        <v>547427</v>
      </c>
    </row>
    <row r="12" spans="3:19" s="35" customFormat="1" x14ac:dyDescent="0.2">
      <c r="C12" s="54" t="s">
        <v>80</v>
      </c>
      <c r="D12" s="55"/>
      <c r="E12" s="55"/>
      <c r="F12" s="55"/>
      <c r="G12" s="55"/>
      <c r="H12" s="55"/>
      <c r="I12" s="55"/>
      <c r="J12" s="55"/>
      <c r="K12" s="55"/>
      <c r="L12" s="55"/>
      <c r="M12" s="55"/>
      <c r="N12" s="55"/>
      <c r="O12" s="55"/>
      <c r="P12" s="55"/>
      <c r="Q12" s="55"/>
      <c r="R12" s="55"/>
      <c r="S12" s="56">
        <f>F11+J11+N11+R11</f>
        <v>457555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rightToLeft="1" workbookViewId="0">
      <selection activeCell="A3" sqref="A3"/>
    </sheetView>
  </sheetViews>
  <sheetFormatPr defaultRowHeight="14.25" x14ac:dyDescent="0.2"/>
  <cols>
    <col min="1" max="1" width="12.25" customWidth="1"/>
  </cols>
  <sheetData>
    <row r="1" spans="1:1" ht="15" x14ac:dyDescent="0.25">
      <c r="A1" s="1" t="s">
        <v>3</v>
      </c>
    </row>
    <row r="2" spans="1:1" x14ac:dyDescent="0.2">
      <c r="A2" t="s">
        <v>7</v>
      </c>
    </row>
    <row r="3" spans="1:1" x14ac:dyDescent="0.2">
      <c r="A3" t="s">
        <v>49</v>
      </c>
    </row>
    <row r="4" spans="1:1" x14ac:dyDescent="0.2">
      <c r="A4" t="s">
        <v>4</v>
      </c>
    </row>
    <row r="5" spans="1:1" x14ac:dyDescent="0.2">
      <c r="A5" t="s">
        <v>5</v>
      </c>
    </row>
    <row r="6" spans="1:1" x14ac:dyDescent="0.2">
      <c r="A6"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A8F158D1F7A25E46BD0921279E5DAFCE" ma:contentTypeVersion="10" ma:contentTypeDescription="צור מסמך חדש." ma:contentTypeScope="" ma:versionID="8ab9fa4e547d01da6080dc916f4594c6">
  <xsd:schema xmlns:xsd="http://www.w3.org/2001/XMLSchema" xmlns:xs="http://www.w3.org/2001/XMLSchema" xmlns:p="http://schemas.microsoft.com/office/2006/metadata/properties" xmlns:ns3="18972e02-aacb-48eb-940f-4552ce181d09" xmlns:ns4="ec432123-da0d-440b-9250-5e5fc44f50f2" targetNamespace="http://schemas.microsoft.com/office/2006/metadata/properties" ma:root="true" ma:fieldsID="73c5829043f56d4407b419e38c976fc4" ns3:_="" ns4:_="">
    <xsd:import namespace="18972e02-aacb-48eb-940f-4552ce181d09"/>
    <xsd:import namespace="ec432123-da0d-440b-9250-5e5fc44f50f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72e02-aacb-48eb-940f-4552ce181d09" elementFormDefault="qualified">
    <xsd:import namespace="http://schemas.microsoft.com/office/2006/documentManagement/types"/>
    <xsd:import namespace="http://schemas.microsoft.com/office/infopath/2007/PartnerControls"/>
    <xsd:element name="SharedWithUsers" ma:index="8" nillable="true" ma:displayName="משותף עם"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SharingHintHash" ma:index="10" nillable="true" ma:displayName="Hash של רמז לשיתוף"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432123-da0d-440b-9250-5e5fc44f50f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F86B03-D142-4021-A002-B0DCC1802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72e02-aacb-48eb-940f-4552ce181d09"/>
    <ds:schemaRef ds:uri="ec432123-da0d-440b-9250-5e5fc44f5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070EB-FF8C-43C9-B3A6-BE65EDDB2E9D}">
  <ds:schemaRefs>
    <ds:schemaRef ds:uri="http://schemas.microsoft.com/sharepoint/v3/contenttype/forms"/>
  </ds:schemaRefs>
</ds:datastoreItem>
</file>

<file path=customXml/itemProps3.xml><?xml version="1.0" encoding="utf-8"?>
<ds:datastoreItem xmlns:ds="http://schemas.openxmlformats.org/officeDocument/2006/customXml" ds:itemID="{FBEA0CDC-A802-48CA-81B7-4A57C2D2692D}">
  <ds:schemaRefs>
    <ds:schemaRef ds:uri="http://purl.org/dc/dcmitype/"/>
    <ds:schemaRef ds:uri="18972e02-aacb-48eb-940f-4552ce181d09"/>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ec432123-da0d-440b-9250-5e5fc44f50f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רשות</vt:lpstr>
      <vt:lpstr>מסגרות</vt:lpstr>
      <vt:lpstr>הורים</vt:lpstr>
      <vt:lpstr>אנשי מקצוע</vt:lpstr>
      <vt:lpstr>נתונים מספריים וסיפור יישובי</vt:lpstr>
      <vt:lpstr>תקציב מאושר</vt:lpstr>
      <vt:lpstr>נתונים</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 Feuchtwanger</dc:creator>
  <cp:lastModifiedBy>Rotem Azar Eliyahu</cp:lastModifiedBy>
  <cp:lastPrinted>2019-09-08T13:20:11Z</cp:lastPrinted>
  <dcterms:created xsi:type="dcterms:W3CDTF">2019-07-31T14:03:17Z</dcterms:created>
  <dcterms:modified xsi:type="dcterms:W3CDTF">2020-01-08T14:18:36Z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0x010100A8F158D1F7A25E46BD0921279E5DAFCE</vt:lpwstr>
  </property>
</Properties>
</file>