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חוברת_עבודה_זו" defaultThemeVersion="164011"/>
  <mc:AlternateContent xmlns:mc="http://schemas.openxmlformats.org/markup-compatibility/2006">
    <mc:Choice Requires="x15">
      <x15ac:absPath xmlns:x15ac="http://schemas.microsoft.com/office/spreadsheetml/2010/11/ac" url="https://rashifoundation-my.sharepoint.com/personal/nogay_rashi_org_il/Documents/מסמכים/מיזם הינקות/ערד/עבודה עם הורים/"/>
    </mc:Choice>
  </mc:AlternateContent>
  <bookViews>
    <workbookView xWindow="0" yWindow="0" windowWidth="19200" windowHeight="11520"/>
  </bookViews>
  <sheets>
    <sheet name="כרטיס" sheetId="1" r:id="rId1"/>
    <sheet name="תשובות 1" sheetId="2" state="hidden" r:id="rId2"/>
    <sheet name="תשובות 2" sheetId="3" r:id="rId3"/>
    <sheet name="תוכניות" sheetId="4" state="hidden" r:id="rId4"/>
    <sheet name="check" sheetId="5" state="hidden" r:id="rId5"/>
    <sheet name="זמני" sheetId="6" state="hidden"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0" i="1" l="1"/>
  <c r="K59" i="1"/>
  <c r="C85" i="1" l="1"/>
  <c r="I80" i="1" l="1"/>
  <c r="I81" i="1"/>
  <c r="I79" i="1"/>
  <c r="J68" i="1"/>
  <c r="J69" i="1"/>
  <c r="K61" i="1" l="1"/>
  <c r="K62" i="1"/>
  <c r="A65" i="1" l="1"/>
  <c r="BT2" i="5" l="1"/>
  <c r="BS2" i="5"/>
  <c r="BR2" i="5"/>
  <c r="BQ2" i="5"/>
  <c r="BO3" i="5"/>
  <c r="BO4" i="5"/>
  <c r="BN3" i="5"/>
  <c r="BN4" i="5"/>
  <c r="BM3" i="5"/>
  <c r="BM4" i="5"/>
  <c r="BL3" i="5"/>
  <c r="BL4" i="5"/>
  <c r="BL2" i="5"/>
  <c r="BM2" i="5"/>
  <c r="BN2" i="5"/>
  <c r="BO2" i="5"/>
  <c r="BK3" i="5"/>
  <c r="BK4" i="5"/>
  <c r="BK2" i="5"/>
  <c r="BJ3" i="5"/>
  <c r="BJ4" i="5"/>
  <c r="BJ2" i="5"/>
  <c r="BI3" i="5"/>
  <c r="BI4" i="5"/>
  <c r="BI2" i="5"/>
  <c r="BD2" i="5"/>
  <c r="BE2" i="5"/>
  <c r="BF2" i="5"/>
  <c r="BG2" i="5"/>
  <c r="BC3" i="5"/>
  <c r="BC4" i="5"/>
  <c r="BC2" i="5"/>
  <c r="BB3" i="5"/>
  <c r="BB4" i="5"/>
  <c r="BB2" i="5"/>
  <c r="BA2" i="5"/>
  <c r="AZ2" i="5"/>
  <c r="AT3" i="5"/>
  <c r="AT4" i="5"/>
  <c r="AU3" i="5"/>
  <c r="AU4" i="5"/>
  <c r="AV3" i="5"/>
  <c r="AV4" i="5"/>
  <c r="AW3" i="5"/>
  <c r="AW4" i="5"/>
  <c r="AX3" i="5"/>
  <c r="AX4" i="5"/>
  <c r="AY3" i="5"/>
  <c r="AY4" i="5"/>
  <c r="AY2" i="5"/>
  <c r="AX2" i="5"/>
  <c r="AS3" i="5"/>
  <c r="AS4" i="5"/>
  <c r="AS2" i="5"/>
  <c r="AT2" i="5"/>
  <c r="AU2" i="5"/>
  <c r="AV2" i="5"/>
  <c r="AW2" i="5"/>
  <c r="AR3" i="5"/>
  <c r="AR4" i="5"/>
  <c r="AQ2" i="5"/>
  <c r="AR2" i="5"/>
  <c r="AP3" i="5"/>
  <c r="AP4" i="5"/>
  <c r="AP2" i="5"/>
  <c r="AQ3" i="5"/>
  <c r="AQ4" i="5"/>
  <c r="AO2" i="5"/>
  <c r="AN2" i="5"/>
  <c r="AM2" i="5"/>
  <c r="AL2" i="5"/>
  <c r="AK2" i="5"/>
  <c r="AJ2" i="5"/>
  <c r="AI2" i="5"/>
  <c r="AH2" i="5"/>
  <c r="AG2" i="5"/>
  <c r="AF3" i="5"/>
  <c r="AF4" i="5"/>
  <c r="AF5" i="5"/>
  <c r="AF6" i="5"/>
  <c r="AF2" i="5"/>
  <c r="AE3" i="5"/>
  <c r="AE4" i="5"/>
  <c r="AE5" i="5"/>
  <c r="AE6" i="5"/>
  <c r="AE2" i="5"/>
  <c r="AD3" i="5"/>
  <c r="AD4" i="5"/>
  <c r="AD5" i="5"/>
  <c r="AD6" i="5"/>
  <c r="AD2" i="5"/>
  <c r="AC3" i="5"/>
  <c r="AC4" i="5"/>
  <c r="AC5" i="5"/>
  <c r="AC6" i="5"/>
  <c r="AC2" i="5"/>
  <c r="AB6" i="5"/>
  <c r="AB3" i="5"/>
  <c r="AB4" i="5"/>
  <c r="AB5" i="5"/>
  <c r="AB2" i="5"/>
  <c r="AA2" i="5"/>
  <c r="Z2" i="5"/>
  <c r="Y2" i="5"/>
  <c r="X2" i="5"/>
  <c r="V2" i="5"/>
  <c r="U2" i="5"/>
  <c r="T2" i="5"/>
  <c r="W2" i="5"/>
  <c r="S2" i="5"/>
  <c r="R2" i="5"/>
  <c r="Q2" i="5"/>
  <c r="P2" i="5"/>
  <c r="O2" i="5"/>
  <c r="N2" i="5"/>
  <c r="M2" i="5"/>
  <c r="L2" i="5"/>
  <c r="K2" i="5"/>
  <c r="J2" i="5"/>
  <c r="I2" i="5"/>
  <c r="H2" i="5"/>
  <c r="G2" i="5"/>
  <c r="F2" i="5"/>
  <c r="E2" i="5"/>
  <c r="D2" i="5"/>
  <c r="C2" i="5"/>
  <c r="A2" i="5" l="1"/>
  <c r="J70" i="1" l="1"/>
  <c r="BH2" i="5"/>
  <c r="A52" i="1" l="1"/>
  <c r="B2" i="5" l="1"/>
  <c r="K63" i="1" l="1"/>
  <c r="E63" i="1"/>
  <c r="H82" i="1"/>
  <c r="I82" i="1"/>
  <c r="G82" i="1"/>
  <c r="B76" i="1"/>
  <c r="B83" i="1" l="1"/>
  <c r="BP2" i="5" s="1"/>
</calcChain>
</file>

<file path=xl/sharedStrings.xml><?xml version="1.0" encoding="utf-8"?>
<sst xmlns="http://schemas.openxmlformats.org/spreadsheetml/2006/main" count="780" uniqueCount="667">
  <si>
    <t>האם קיימת גרסא נוספת לתכנית?</t>
  </si>
  <si>
    <t>כן</t>
  </si>
  <si>
    <t>לא</t>
  </si>
  <si>
    <t>שם התכנית:</t>
  </si>
  <si>
    <t>יחידה ארגונית</t>
  </si>
  <si>
    <t>רווחה - שירותים אישיים וחברתיים -קהילה- שירות הגנה וטיפול במצבי טראומה ומשבר</t>
  </si>
  <si>
    <t>רווחה - סיוע לבית המשפט תקון – קהילה- תחום התנדבות</t>
  </si>
  <si>
    <t>רווחה - סיוע לבית המשפט תקון - חוץ ביתי</t>
  </si>
  <si>
    <t>חינוך - פדגוגי - אגף א' לחינוך קדם יסודי</t>
  </si>
  <si>
    <t xml:space="preserve"> חינוך - פדגוגי - אגף א' לחינוך יסודי</t>
  </si>
  <si>
    <t>חינוך - פדגוגי - אגף א' לחינוך על יסודי</t>
  </si>
  <si>
    <t>חינוך - פדגוגי - אגף א' לחינוך מיוחד</t>
  </si>
  <si>
    <t>חינוך - פדגוגי - אגף א' חינוך ילדים ונוער בסיכון</t>
  </si>
  <si>
    <t xml:space="preserve"> חינוך - פדגוגי - אגף קליטת תלמידים עולים</t>
  </si>
  <si>
    <t xml:space="preserve"> חינוך - פדגוגי - אגף שירות פסיכולוגי ייעוצי</t>
  </si>
  <si>
    <t xml:space="preserve"> חינוך - משרד השר אלקין - חברה ונוער</t>
  </si>
  <si>
    <t>חינוך - המחוז החרדי - 'ריק'</t>
  </si>
  <si>
    <t>בריאות - חטיבת הבריאות - שירותי בריאות הציבור</t>
  </si>
  <si>
    <t>בריאות - חטיבת הרפואה - התפתחות הילד ושיקומו</t>
  </si>
  <si>
    <t>בריאות - חטיבת הרפואה - תזונה</t>
  </si>
  <si>
    <t>בריאות - חטיבת הרפואה - בריאות הנפש</t>
  </si>
  <si>
    <t>עליה וקליטה - רשויות ארגונים וקהילה - שירות רווחה</t>
  </si>
  <si>
    <t>המשרד לבטחון פנים - משטרה - אק"מ (אגף קהילה ומשמר)</t>
  </si>
  <si>
    <t>המשרד לבטחון פנים - המשרד לקידום וחיזוק קהילתי - הרשות לבטחון קהילתי</t>
  </si>
  <si>
    <t>360-360-אחר</t>
  </si>
  <si>
    <t>משרדים-אחרים-אחר-אחר</t>
  </si>
  <si>
    <t>תיאור התכנית</t>
  </si>
  <si>
    <t>משתתפים בתכנית</t>
  </si>
  <si>
    <t>ילדים</t>
  </si>
  <si>
    <t>הורים</t>
  </si>
  <si>
    <t>אנשי מקצוע</t>
  </si>
  <si>
    <t xml:space="preserve">קבוצת גיל </t>
  </si>
  <si>
    <t>בנים</t>
  </si>
  <si>
    <t>בנות</t>
  </si>
  <si>
    <t>כולם</t>
  </si>
  <si>
    <t>מגיל</t>
  </si>
  <si>
    <t>עד גיל</t>
  </si>
  <si>
    <t>מגדר</t>
  </si>
  <si>
    <t>אוכלוסיה</t>
  </si>
  <si>
    <t>ילדים עם מוגבלויות: פיזיות, נפשיות, התפתחותיות וחושיות</t>
  </si>
  <si>
    <t xml:space="preserve">ילדים ממשפחות חד-מיניות   </t>
  </si>
  <si>
    <t xml:space="preserve"> אחר</t>
  </si>
  <si>
    <t>פירוט נוסף על האוכלוסיה</t>
  </si>
  <si>
    <t>תוצאה עיקרית:</t>
  </si>
  <si>
    <t>תוצאה משנית:</t>
  </si>
  <si>
    <t>רווחה ובריאות רגשית – הפחתת המצוקה הרגשית של הילד. בכלל זה: תגובות רגשיות מוגזמות, התנהגות חריגה בעקבות קושי רגיש (הרטבה וכו'), מביעים חוסר אמונה בעצמם</t>
  </si>
  <si>
    <t>השתייכות והשתלבות חברתית – הגברת ההשתלבות החברתית של הילד והפחתת תחושת ניכור ובדידות. בכלל זה: קושי ביצירת קשר עם אחרים, קושי בהסתגלות והשתלבות במסגרת, הפגנת התנהגות תוקפנית</t>
  </si>
  <si>
    <t>תוצאות רצויות להגברת החוזקות (כוחות ומשאבים) של הילדים</t>
  </si>
  <si>
    <t xml:space="preserve">מעורבות חברתית הגברת המעורבות החברתית של הילד בקרב קבוצת השווים בכלל זה: בתרומה חברתית למשפחה/לקבוצת החברים/לקהילה, מעורבות חברתית, אחריות ויזמות כלפי הקבוצה, לקיחת אחריות לביצוע משימות (בהתאם לגילו) </t>
  </si>
  <si>
    <t>מספר ילדים משתתפים בתכנית (טווח)</t>
  </si>
  <si>
    <t>מספר הורים משתתפים בתכנית (טווח)</t>
  </si>
  <si>
    <t>היכן מתקיימת התכנית</t>
  </si>
  <si>
    <t xml:space="preserve"> מבנה ציבור </t>
  </si>
  <si>
    <t xml:space="preserve"> גן </t>
  </si>
  <si>
    <t xml:space="preserve">בית הספר </t>
  </si>
  <si>
    <t xml:space="preserve">טיפת חלב </t>
  </si>
  <si>
    <t xml:space="preserve"> המחלקה לשירותים חברתיים </t>
  </si>
  <si>
    <t xml:space="preserve"> תחנת המשטרה </t>
  </si>
  <si>
    <t xml:space="preserve"> מרכז נוער </t>
  </si>
  <si>
    <t xml:space="preserve"> מרכז לגיל הרך </t>
  </si>
  <si>
    <t xml:space="preserve"> בית המשפחה </t>
  </si>
  <si>
    <t xml:space="preserve"> שפ"ח</t>
  </si>
  <si>
    <t>הרכב</t>
  </si>
  <si>
    <t>תדירות</t>
  </si>
  <si>
    <t>אורך</t>
  </si>
  <si>
    <t xml:space="preserve">בניית תכנית אישית </t>
  </si>
  <si>
    <t xml:space="preserve">סיוע חומרי (סעד) בכסף ובעין </t>
  </si>
  <si>
    <t xml:space="preserve"> פעילויות חברתיות, פנאי, העשרה והפגה  </t>
  </si>
  <si>
    <t xml:space="preserve"> מענים רפואיים ופסיכיאטרים -  טיפול רפואי, טיפול ע"י אחות, וטיפול פסיכיאטרי (עם / בלי טיפול תרופתי קבוע) </t>
  </si>
  <si>
    <t>שיחות טיפוליות וטיפולים רגשיים: טיפול פסיכולוגי, טיפול פסיכו-סוציאלי וכד'</t>
  </si>
  <si>
    <t>צוות</t>
  </si>
  <si>
    <t>אחר</t>
  </si>
  <si>
    <t>פעילות פרטנית</t>
  </si>
  <si>
    <t>פעילות קבוצתית</t>
  </si>
  <si>
    <t>פעילות משפחתית</t>
  </si>
  <si>
    <t>פעילות קהילתית</t>
  </si>
  <si>
    <t>פעמיים בשבוע</t>
  </si>
  <si>
    <t>פעם בשבוע</t>
  </si>
  <si>
    <t>פעמיים עד שלושה בחודש</t>
  </si>
  <si>
    <t>פעם בחודש</t>
  </si>
  <si>
    <t>אחת לחודשיים עד ארבעה</t>
  </si>
  <si>
    <t>אחת לחצי שנה</t>
  </si>
  <si>
    <t>אחת לשנה</t>
  </si>
  <si>
    <t>לפי הצורך</t>
  </si>
  <si>
    <t>פחות משעה</t>
  </si>
  <si>
    <t>שעה עד שעתיים</t>
  </si>
  <si>
    <t>יותר משעתיים</t>
  </si>
  <si>
    <t>אין זמנים מוגדרים/זמין כל הזמן</t>
  </si>
  <si>
    <t xml:space="preserve"> אתור ויישוג – פעילות ייזומה לזיהוי ואתור ילדים ונוער בסיכון ומשפחותיהם </t>
  </si>
  <si>
    <t>בניית תכנית אישית</t>
  </si>
  <si>
    <t xml:space="preserve">החזקה ותמיכה – סיוע מידי 'כאן ועכשיו', ללא טיפול לשינוי תפיסות והתנהגות  </t>
  </si>
  <si>
    <t xml:space="preserve"> יעוץ, הדרכה והקניית מיומנויות לילדים ונוער בסיכון ובני משפחותיהם למניעת מצבי סיכון והגברת התפקוד  </t>
  </si>
  <si>
    <t xml:space="preserve"> אבחונים ייעודיים (פסיכודידקטיים, ההתפתחותיים ואחרים)  </t>
  </si>
  <si>
    <t xml:space="preserve"> ביקור בית </t>
  </si>
  <si>
    <t xml:space="preserve"> סיוע חומרי (סעד) בכסף ובעין  </t>
  </si>
  <si>
    <t xml:space="preserve"> הזנה</t>
  </si>
  <si>
    <t xml:space="preserve">הוראה/סיוע לימודי (פדגוגי או באמצעים חוויתיים) </t>
  </si>
  <si>
    <t xml:space="preserve">הכשרה תעסוקתית – פיתוח המסוגלות התעסוקתית ועידוד לתעסוקה </t>
  </si>
  <si>
    <t xml:space="preserve"> טיפול התפתחותי ומענים פרא-רפואיים - קלינאות תקשורת, ריפוי בעיסוק, פיזיותרפיה </t>
  </si>
  <si>
    <t xml:space="preserve"> שיחות טיפוליות וטיפולים רגשיים: טיפול פסיכולוגי, טיפול פסיכו-סוציאלי וכד'  </t>
  </si>
  <si>
    <t xml:space="preserve">טיפולים רגשיים משלימים: ורגשיים משלימים: טיפול באומנויות,  טיפול באמצעות בעלי חיים וכד' </t>
  </si>
  <si>
    <t xml:space="preserve"> מתן מידע, סנגור, מיצוי זכויות, תיווך, הפניה, ליווי, יצוג</t>
  </si>
  <si>
    <t xml:space="preserve">טיפול זוגי וגישור בין הורים </t>
  </si>
  <si>
    <t>דרכי פעולה ארגוניות לצוות</t>
  </si>
  <si>
    <t xml:space="preserve">הכשרות וקורסים לצוות  </t>
  </si>
  <si>
    <t xml:space="preserve">השתלמויות, ימי עיון, כנסים לצוות  </t>
  </si>
  <si>
    <t xml:space="preserve">הדרכה פרטנית לצוות  </t>
  </si>
  <si>
    <t xml:space="preserve">הדרכה קבוצתית ולמידת עמיתים  </t>
  </si>
  <si>
    <t xml:space="preserve">ניטור, הערכה ומדידת תוצאות (מעבר למדידה בתמ"י)  </t>
  </si>
  <si>
    <t>איסוף, תיעוד ופיתוח ידע מקצועי</t>
  </si>
  <si>
    <t>דרכי פעולה ארגוניות לצוות שאינו עובד עם הילדים</t>
  </si>
  <si>
    <t xml:space="preserve">הדרכה קבוצתית </t>
  </si>
  <si>
    <t xml:space="preserve">הכשרות (קורסים, השתלמויות, ימי עיון, כנסים) </t>
  </si>
  <si>
    <t xml:space="preserve">פעילות הפגה  </t>
  </si>
  <si>
    <t xml:space="preserve">הטמעת מדיניות ונהלים  </t>
  </si>
  <si>
    <t>פיתוח תוכניות ושירותים</t>
  </si>
  <si>
    <t>הדרכה פרטנית</t>
  </si>
  <si>
    <t xml:space="preserve">הטמעת תוכניות ושירותים </t>
  </si>
  <si>
    <t>האם יש הנחייה יחודית להפעלה באגד</t>
  </si>
  <si>
    <t>האם יש תנאים מקדימים להפעלה</t>
  </si>
  <si>
    <t xml:space="preserve">האם ניתן לבחור פחות מיחידת תכנית אחת? </t>
  </si>
  <si>
    <t>אופן דיווח תקציבי</t>
  </si>
  <si>
    <t>משרד הרווחה: תכנית עם סמל תעריף. הדיווח במערכת הרווחה בהשמות לפי סמל תעריף - יש לציין בטופס השמה סעיף תקציבי של התכנית הלאומית</t>
  </si>
  <si>
    <t>משרד הרווחה: דיווח במערכת הרווחה בהשמות, תכנית לפי דיווח ט"ז</t>
  </si>
  <si>
    <t>משרד הבריאות: התפתחות הילד: דיווח על גבי טופס דיווח תקציבי ממערכת התמ"י על ההנחיות של משרד הבריאות</t>
  </si>
  <si>
    <t>משרד הבריאות: בריאות הציבור: דיווח פנימי על ידי משרד הבריאות ולא על ידי הרשות</t>
  </si>
  <si>
    <t>משרד בט"פ: דיווח על גבי טפסים של משרד לבטחון פנים ולפי ההנחיות של בט"פ</t>
  </si>
  <si>
    <t>משרד הקליטה: דיווח על גבי טפסים של משרד הקליטה לפי הנחיות של משרד הקליטה</t>
  </si>
  <si>
    <t>משרד החינוך: דיווח על גבי טופס דיווח תקציבי ממערכת התמ"י על ההנחיות של משרד החינוך</t>
  </si>
  <si>
    <t>אופן העסקה ועלויות</t>
  </si>
  <si>
    <t>היקף משרה (ב%)</t>
  </si>
  <si>
    <t>תעריף</t>
  </si>
  <si>
    <t>עלות שנתית</t>
  </si>
  <si>
    <t xml:space="preserve"> </t>
  </si>
  <si>
    <t>הכשרה נדרשת (מלל חופשי)</t>
  </si>
  <si>
    <t xml:space="preserve">הורים  </t>
  </si>
  <si>
    <t xml:space="preserve">אוכלוסיית יעד איתו בא במגע איש המקצוע </t>
  </si>
  <si>
    <t>שבועיות/חודשיות/ שנתיות</t>
  </si>
  <si>
    <t>האם יש הדרכה?</t>
  </si>
  <si>
    <t>נשאר במשרד</t>
  </si>
  <si>
    <t>מועבר לרשות</t>
  </si>
  <si>
    <t>איש צוות מודרך (בהתאמה לאיש הצוות שנבחר לעיל)</t>
  </si>
  <si>
    <t>מי המדריך</t>
  </si>
  <si>
    <t xml:space="preserve">מספר שעות הדרכה </t>
  </si>
  <si>
    <t xml:space="preserve">תדירות ההדרכה </t>
  </si>
  <si>
    <t>פירוט נושאי ההדרכה</t>
  </si>
  <si>
    <t xml:space="preserve">עלות לשעה </t>
  </si>
  <si>
    <t>עלות סה"כ</t>
  </si>
  <si>
    <t>דרך פעולה (מלל חופשי)</t>
  </si>
  <si>
    <t>עלות (סכום)</t>
  </si>
  <si>
    <t>סה"כ</t>
  </si>
  <si>
    <t>הצטיידות</t>
  </si>
  <si>
    <t>סוג ציוד (קבוע\ מתכלה)</t>
  </si>
  <si>
    <t xml:space="preserve">פירוט </t>
  </si>
  <si>
    <t>עלות לשנה ראשונה</t>
  </si>
  <si>
    <t xml:space="preserve"> עלות ציוד להמשך (שנה שנייה, שלישית ואילך) (יש למלא רק אם רלוונטי)</t>
  </si>
  <si>
    <t xml:space="preserve"> עלות ציוד כוללת </t>
  </si>
  <si>
    <t xml:space="preserve"> שני מילויים בשנה ("לפני ואחרי")   </t>
  </si>
  <si>
    <t xml:space="preserve"> מילוי אחד בשנה ("לפני")  - בתכניות קצרות</t>
  </si>
  <si>
    <t>מילוי תמ"י</t>
  </si>
  <si>
    <t xml:space="preserve">האם בוצע מחקר הערכה </t>
  </si>
  <si>
    <t xml:space="preserve">האם בוצע לתכנית מחקר הערכה/מדידה/ניתוח נתונים מעבר למדידה השוטפת שנעשית דרך מערכת תמ"י? </t>
  </si>
  <si>
    <t>היקף ימים ושעות:</t>
  </si>
  <si>
    <t>פרטים כללים על התכנית:</t>
  </si>
  <si>
    <t>אוכלוסיית היעד</t>
  </si>
  <si>
    <t>תוצאות רצויות</t>
  </si>
  <si>
    <t>תפוקות</t>
  </si>
  <si>
    <t>פירוט נוסף על המשתתפים</t>
  </si>
  <si>
    <t xml:space="preserve">דרך פעולה </t>
  </si>
  <si>
    <t xml:space="preserve">אוכלוסיית יעד </t>
  </si>
  <si>
    <t xml:space="preserve">איש המקצוע  </t>
  </si>
  <si>
    <t>תיאור תפקיד</t>
  </si>
  <si>
    <t>שבועיות</t>
  </si>
  <si>
    <t>חודשיות</t>
  </si>
  <si>
    <t>שנתיות</t>
  </si>
  <si>
    <t>תשומות</t>
  </si>
  <si>
    <t>תיאור הפעלת התכנית</t>
  </si>
  <si>
    <t>כוח אדם</t>
  </si>
  <si>
    <t>שם תכנית</t>
  </si>
  <si>
    <t>אופ"י – אימון ופיתוח יכולות התמודדות - התערבות בית ספרית המיועדת לתלמידים בסיכון לשימוש באלכוהול ובסמים</t>
  </si>
  <si>
    <t>אור רב תחומי</t>
  </si>
  <si>
    <t>אוריון - הוראה 8.34 בתע"ס (סל שירותים לילדים בקהילה)</t>
  </si>
  <si>
    <t>אחיות יוזמות</t>
  </si>
  <si>
    <t>אחרי הצלצול - תוכנית סדנאית חד שנתית להורים וילדים בגילאי 6-7.</t>
  </si>
  <si>
    <t>אחרי הצלצול – "תכנית מעברים"</t>
  </si>
  <si>
    <t>אחריי! לצבא – קורס הכנה לצה"ל</t>
  </si>
  <si>
    <t>איתור וטיפול במצוקה נפשית בקרב ילדים בני 1-3 שנים בקהילה</t>
  </si>
  <si>
    <t>איתור ילדים עם הפרעות התפתחותיות במעונות היום</t>
  </si>
  <si>
    <t>איתור נשים בחשד לדיכאון לאחר לידה בטיפת חלב</t>
  </si>
  <si>
    <t>אם לאם – פרויקט ביקורי בית לאמהות ותינוקות</t>
  </si>
  <si>
    <t>אני והשוטר שלי</t>
  </si>
  <si>
    <t>אתור צעירים בסיכון אבדני באמצעות הכשרת מטפלים בגישות לאיתור, התערבות וטיפול</t>
  </si>
  <si>
    <t>בית חם - מודל א</t>
  </si>
  <si>
    <t>בית חם - מודל ב</t>
  </si>
  <si>
    <t>בית חם - מודל ג</t>
  </si>
  <si>
    <t>בית ספר קהילתי להורים (שפ"י)</t>
  </si>
  <si>
    <t>בית פתוח - לאמהות לילדים בגיל הרך (התפתחות הילד)</t>
  </si>
  <si>
    <t>בית פתוח לאמהות לילדים בגיל הרך</t>
  </si>
  <si>
    <t>בסוד ילדים</t>
  </si>
  <si>
    <t>בצוותא - פרויקט חונכים אינטנסיבי לנוער</t>
  </si>
  <si>
    <t>גשרים - קידום נוער למניעת נשירת תלמידים בסיכון גבוה</t>
  </si>
  <si>
    <t>דלת פתוחה – תמיכה ויעוץ למתבגרים עולים</t>
  </si>
  <si>
    <t>דלת פתוחה להורים לילדים בסיכון התפתחותי בגיל הרך</t>
  </si>
  <si>
    <t>דלת פתוחה למתבגרים בסיכון או להורים למתבגרים בסיכון</t>
  </si>
  <si>
    <t>האתג"ר (הדרכת הורים וילדים – תוכניות לגיל הרך) - 30 משפחות</t>
  </si>
  <si>
    <t>הדרכה תומכת בהורים - תכנית השתלמות לאחיות ומפקחות ב"טיפת חלב" ("צעדים בריאים")</t>
  </si>
  <si>
    <t>הדרכה תומכת בהורים: תכנית השתלמות לאחיות ומפקחות ב"טיפת חלב" ("צעדים בריאים")</t>
  </si>
  <si>
    <t>הדרכת גננות להכרות ולהפעלת התוכנית "מעגל הקסם"</t>
  </si>
  <si>
    <t>הדרכת פסיכולוגים לגננות לעבודה עם הכלי "מבטי"ם"</t>
  </si>
  <si>
    <t>הורות בעלייה: תוכנית התערבות לילדים בגיל הרך והוריהם יוצאי חבר העמים</t>
  </si>
  <si>
    <t>הורים למען הורים: תכנית לליווי הורים לילדים עם מוגבלות</t>
  </si>
  <si>
    <t>הכנה לצה"ל (מנהל חברה ונוער)</t>
  </si>
  <si>
    <t>הל"ב - השכלה לנוער בסיכון</t>
  </si>
  <si>
    <t>המשחק ככלי לקידום התפתחותי ויצירת קשר</t>
  </si>
  <si>
    <t>הסעות בטוחות</t>
  </si>
  <si>
    <t>העצמת נוער באמצעות גלישת גלים</t>
  </si>
  <si>
    <t>העשרה אינסטרומנטלית לגיל יסודי</t>
  </si>
  <si>
    <t>העשרה אינסטרומנטלית לגני ילדים</t>
  </si>
  <si>
    <t>העשרה אינסטרומנטלית קלאסית לחטיבת הביניים</t>
  </si>
  <si>
    <t>הקן - הוראה 8.34 בתע"ס (סל שירותים לילדים בקהילה) בפיקוח האגף לשרותים חברתיים ביישובים</t>
  </si>
  <si>
    <t>התוכנית לקולנוע מסייע – שנתית</t>
  </si>
  <si>
    <t>התוכנית לקולנוע מסייע חצי שנתי</t>
  </si>
  <si>
    <t>התערבויות דרך שטח לנוער בסיכון ובמצבי סיכון</t>
  </si>
  <si>
    <t>התערבויות דרך שטח לנוער בסיכון ובמצבי סיכון (מנהל חברה ונוער)</t>
  </si>
  <si>
    <t>התערבות מוקדמת עבור פעוטות בסיכון התפתחותי על רקע ליקוי בעיבוד החושי ובויסות העצמי</t>
  </si>
  <si>
    <t>‏התערבות קבוצתית מודולרית לבני נוער מנותקים ו/או משפחותיהם</t>
  </si>
  <si>
    <t>התקשרות הורות תומכת קשר ותקווה - תוכנית למען הורים לילדים בגיל רך המראים קשיים בויסות עצמי - התנהגותי</t>
  </si>
  <si>
    <t>חדרי שלווה (חם)-מענה רגשי במצבי אלימות, טראומה וסיכון במסגרת ביה"ס תקציב בסיס</t>
  </si>
  <si>
    <t>חדרי שלווה (חם)-מענה רגשי במצבי אלימות, טראומה וסיכון במסגרת ביה"ס תקציב גני ילדים</t>
  </si>
  <si>
    <t>חדרי שלווה (חם)-מענה רגשי במצבי אלימות, טראומה וסיכון במסגרת ביה"ס תקציב מורחב</t>
  </si>
  <si>
    <t>חוויה משפחתית</t>
  </si>
  <si>
    <t>חונכות – אישית; רשת חברתית</t>
  </si>
  <si>
    <t>חונכות לילדים עולים ממשפחות חד הוריות</t>
  </si>
  <si>
    <t>חיזוק משאבי התמודדות באמצעות טיפול באומנויות</t>
  </si>
  <si>
    <t>חיזוק קשר הורה ילד באמצעות המגע</t>
  </si>
  <si>
    <t>חלופות להשארות שנה נוספת בגן הילדים עבור ילדים בסיכון המאותרים כלא מוכנים לכתה א'</t>
  </si>
  <si>
    <t>חצר פעילה- תכנית לזהוי קשיים, למניעתם ולמיצוי יכולות של פעוטות במעונות יום</t>
  </si>
  <si>
    <t>חצר פעילה - 10 גנים</t>
  </si>
  <si>
    <t>חצר פעילה - תכנית גנית לזהוי קשיים, למניעתם ולמיצוי יכולות של ילדים - 20 גנים</t>
  </si>
  <si>
    <t>חצר פעילה מורחבת - 13 גנים</t>
  </si>
  <si>
    <t>חצר פעילה מורחבת - 25 גנים</t>
  </si>
  <si>
    <t>חשיבות המשחק בגיל הרך כמנבא התפתחות מיטבית</t>
  </si>
  <si>
    <t>טיפ טיפת בטיחות</t>
  </si>
  <si>
    <t>טיפוח הקוליות בשירה ובדיבור</t>
  </si>
  <si>
    <t>טיפול באמצעות כלים יצירתיים – תיאטרון קהילתי, מוסיקה</t>
  </si>
  <si>
    <t>טיפול בהורות בצל האלימות</t>
  </si>
  <si>
    <t>טיפול בילדים החשופים לאלימות</t>
  </si>
  <si>
    <t>טיפול בילדים נפגעי אלימות במשפחתם וטיפול בהוריהם האלימים</t>
  </si>
  <si>
    <t>טיפול בילדים נפגעי גילוי עריות וטיפול בהורים</t>
  </si>
  <si>
    <t>טיפול במתבגרים חשופים לאלימות במשפחתם</t>
  </si>
  <si>
    <t>טיפול פרטני ומערכתי לטיפוח התנהגויות מסתגלות בביה"ס</t>
  </si>
  <si>
    <t>טיפול קבוצתי לנערים / צעירים ומשפחותיהם</t>
  </si>
  <si>
    <t>טיפולים קבוצתיים לילדים ו/או הורים</t>
  </si>
  <si>
    <t>טיפולים קבוצתיים לילדים ו/או הורים - שיקום</t>
  </si>
  <si>
    <t>יום של תכלת</t>
  </si>
  <si>
    <t>יורדים בטוח לאילת</t>
  </si>
  <si>
    <t>יזמות אישית תעשיתית</t>
  </si>
  <si>
    <t>יחידה ייעוצית – טיפולית לילדים עם צרכים מיוחדים שעברו התעללות</t>
  </si>
  <si>
    <t>יחידות התפתחותיות קהילתיות</t>
  </si>
  <si>
    <t>יחידת איתור - מודל ב'</t>
  </si>
  <si>
    <t>יחידת איתור - מודל ג'</t>
  </si>
  <si>
    <t>יחידת איתור - מודל ד'</t>
  </si>
  <si>
    <t>יישוג ועבודת רחוב בקהילה</t>
  </si>
  <si>
    <t>יש מצב 100 נערים</t>
  </si>
  <si>
    <t>יש מצב 60 נערים</t>
  </si>
  <si>
    <t>יש מצב אינטנסיבי - 100 משתתפים</t>
  </si>
  <si>
    <t>יש מצב אינטנסיבי - 60 משתתפים</t>
  </si>
  <si>
    <t>לגדל ולגדול - מודל הנחית הורים בקהילה החרדית סדנאות להורים והנחיה משפחתית פרטנית</t>
  </si>
  <si>
    <t>להב"ה - למען נוער בסיכון במרחב הכפרי (משרד החינוך)</t>
  </si>
  <si>
    <t>להב"ה - למען נוער בסיכון במרחב הכפרי (משרד הרווחה)</t>
  </si>
  <si>
    <t>להב"ה - למען נוער בסיכון במרחב הכפרי (משרד הרווחה)
מועדוניות מתבגרים - 9502 - ל-5 ימים - 4 שעות</t>
  </si>
  <si>
    <t>לומדים לשמור על עצמנו- תוכנית מניעתית לפי גישת דוסו</t>
  </si>
  <si>
    <t>לקראת שירות משמעותי-לתלמידים עם צרכים מיוחדים המיועדים לשירות צבאי/לאומי</t>
  </si>
  <si>
    <t>מבטים (מסתכלים בסביבה טבעית על ילדים)</t>
  </si>
  <si>
    <t>מדריכי "ח-ן ברחוב", לחבורות נוער עולה מתגודד</t>
  </si>
  <si>
    <t>מדריכי מוגנות (מדריכי מניעה במערכת החינוך)</t>
  </si>
  <si>
    <t>מהבית לביה"ס – 15 משפחות. תכנית קבוצתית חד שנתית להורים וילדים בגילאי 5-6</t>
  </si>
  <si>
    <t>מהבית לבית הספר. תוכנית קבוצתית חד שנתית להורים וילדים בגילאי 5-6.</t>
  </si>
  <si>
    <t>מועדון חינוכי טיפולי</t>
  </si>
  <si>
    <t>מועדון טיפולי לנערות במצוקה</t>
  </si>
  <si>
    <t>מועדוניות ביתיו קיימות גיל חביון 5 שעות</t>
  </si>
  <si>
    <t>מועדוניות ביתיות קיימות (גיל חביון) 3 שעות</t>
  </si>
  <si>
    <t>מועדוניות ביתיות קיימות (גיל רך)</t>
  </si>
  <si>
    <t>מועדוניות ביתיות קיימות (גיל רך) 3 שעות</t>
  </si>
  <si>
    <t>מועדוניות ביתיות קיימות גיל רך 5 שעות</t>
  </si>
  <si>
    <t>מועדוניות לבעיות התנהגות</t>
  </si>
  <si>
    <t>מועדוניות לבעיות התנהגות - גילאי 6-14- מודל חדש</t>
  </si>
  <si>
    <t>מועדוניות משפחתיות (משותפות)</t>
  </si>
  <si>
    <t>מועדוניות מתבגרים – מודלים חדשים 9501</t>
  </si>
  <si>
    <t>מועדונית גיל רך</t>
  </si>
  <si>
    <t>מועדונית טיפולית א' (3 ימים)</t>
  </si>
  <si>
    <t>מועדונית טיפולית אינטנסיבית ולא אינטנסיבית</t>
  </si>
  <si>
    <t>מועדונית טיפולית ב' (4 ימים)</t>
  </si>
  <si>
    <t>מועדונית טיפולית ג' (5 ימים)</t>
  </si>
  <si>
    <t>מועדונית טיפולית לגיל הרך</t>
  </si>
  <si>
    <t>מועדונית טיפולית לגיל הרך - 9410 - עם מטפלת עוס ופרא רפואי 5 ימים 4.5 שעות ליום</t>
  </si>
  <si>
    <t>מועדונית טיפולית לגיל הרך - 9411 - עם גננת עוס ופרארפואי 5 ימים 4.5 שעות ליום</t>
  </si>
  <si>
    <t>מועדונית טיפולית לגיל הרך - 9412 - עם מטפלת עוס ופרארפואי 5 ימים 3.5 שעות ליום</t>
  </si>
  <si>
    <t>מועדונית טיפולית לגיל הרך - 9413 - עם גננת עוס ופרארפואי 5 ימים 3.5 שעות ליום</t>
  </si>
  <si>
    <t>מועדונית לילדים עם אוטיזם /D.D.P גילאי 6 ומעלה</t>
  </si>
  <si>
    <t>מועדונית מתבגרים - 9501</t>
  </si>
  <si>
    <t>מועדונית מתבגרים - 9503</t>
  </si>
  <si>
    <t>מועדונית מתבגרים - 9504</t>
  </si>
  <si>
    <t>מועדונית מתבגרים - 9505</t>
  </si>
  <si>
    <t>מועדונית מתבגרים - 9506</t>
  </si>
  <si>
    <t>מועדונית מתבגרים - 9507</t>
  </si>
  <si>
    <t>מועדונית שיקומית (ילד ונוער)</t>
  </si>
  <si>
    <t>מועדונית שיקומית ב' (4 ימים)</t>
  </si>
  <si>
    <t>מועדונית שיקומית ג' (5 ימים)</t>
  </si>
  <si>
    <t>מוקד הורים לנוער עולה בסיכון</t>
  </si>
  <si>
    <t>מוקד נוער וצעירים טיפולי רב תחומי בעבור נערים וצעירים בסיכון</t>
  </si>
  <si>
    <t>מוקדי בריאות ואימון אישי (Coaching) בטיפות חלב</t>
  </si>
  <si>
    <t>מט"ל - מרכז טיפולי לנערים בסיכון ובמצוקה קשה (בית חם)</t>
  </si>
  <si>
    <t>מטיב"ה – מרכז טיפולי לילדים בעלי הפרעות התנהגות</t>
  </si>
  <si>
    <t>מטפח אישי</t>
  </si>
  <si>
    <t>מטפחים - הוראה 8.34 בתע"ס (סל שירותים בקהילה)</t>
  </si>
  <si>
    <t>מטפחים - הוראה 8.34 בתע"ס (סל שירותים בקהילה) - שיקום</t>
  </si>
  <si>
    <t>מיט"ל - מרכז ייעוץ וטיפול למשפחות שבריריות וצעירות בסיכון</t>
  </si>
  <si>
    <t>מיל"ה –"מובילים יחד למען הנוער " - תוכנית קהילתית</t>
  </si>
  <si>
    <t>מית"ר משולב במפתן/בבי"ס להזדמנות שניה</t>
  </si>
  <si>
    <t>מל"א – מרחב למידה אחר</t>
  </si>
  <si>
    <t>מניעת אנמיה בתינוקות וילדים</t>
  </si>
  <si>
    <t>מניפ"ה – מנוף לחיים באמצעות פרחי הוראה</t>
  </si>
  <si>
    <t>מסיכון לסיכוי בגיל הרך – שילוב ילדים עם צרכים מיוחדים</t>
  </si>
  <si>
    <t>מעגל בנות (בית חם לנערות יום בשבוע )</t>
  </si>
  <si>
    <t>מעגלים</t>
  </si>
  <si>
    <t>מעגן- מערך תומך גן ומעון - מודל מורחב ילדים</t>
  </si>
  <si>
    <t>מעגן-מערך תומך גן ומעון- מודל מורחב הורים</t>
  </si>
  <si>
    <t>מעגן-מערך תומך גן ומעון -מודל מורחב ילדים והורים</t>
  </si>
  <si>
    <t>מעגן – מערך תומך מעון-גן</t>
  </si>
  <si>
    <t>מעגן עבור גני הילדים החרדיים: "אחיה למען הגיל הרך"</t>
  </si>
  <si>
    <t>מעון יום רב תכליתי</t>
  </si>
  <si>
    <t>מעונות יום ומשפחתונים</t>
  </si>
  <si>
    <t>מעטפת רכה - 10 משתתפים</t>
  </si>
  <si>
    <t>מעטפת רכה - 20 משתתפים</t>
  </si>
  <si>
    <t>מפעל תעסוקה לבני נוער על רצף הסיכון</t>
  </si>
  <si>
    <t>מצעד הספרים לחיזוק הקשר בין הורים וילדים</t>
  </si>
  <si>
    <t>מקפצה - תוכנית מערכתית לקידום ילדים במצבי סיכון</t>
  </si>
  <si>
    <t>מרח"ב – מענה רווחתי חינוכי בריאותי בבית הספר</t>
  </si>
  <si>
    <t>מרכז "הורות וטף" מרכז ילדים הורים לגיל הרך (בתוך מרכז לגיל הרך)</t>
  </si>
  <si>
    <t>מרכז גיל רך (מג"ר) במודל בין-משרדי</t>
  </si>
  <si>
    <t>מרכז חברתי – טיפולי – חינוכי לבני נוער עולים</t>
  </si>
  <si>
    <t>מרכז חכ"מ – מרכז לחיזוק כוחות משפחתיים - מרכז יום טיפולי לילדים גילאי 5-13</t>
  </si>
  <si>
    <t>מרכז טיפולי הוליסטי לבני נוער עולה בסיכון</t>
  </si>
  <si>
    <t>מרכז טיפולי לילדים בסיכון ומשפחותיהם</t>
  </si>
  <si>
    <t>מרכז יום לנוער מתמכר</t>
  </si>
  <si>
    <t>מרכז ייעוץ לבני נוער - "דלת פתוחה"</t>
  </si>
  <si>
    <t>מרכז ילדים הורים - הוראה 8.38 בתע"ס</t>
  </si>
  <si>
    <t>מרכז ילדים הורים אזורי נייח</t>
  </si>
  <si>
    <t>מרכז ילדים הורים לגיל הרך</t>
  </si>
  <si>
    <t>מרכז ילדים הורים, גיל יסודי – מודל 60 נפשות</t>
  </si>
  <si>
    <t>מרכז מידע וייעוץ לבני נוער</t>
  </si>
  <si>
    <t>מרכז מתבגרים – הורים – מודל חדש</t>
  </si>
  <si>
    <t>מרכז מתבגרים הורים – מודל 60 נפשות</t>
  </si>
  <si>
    <t>מרכז נוער יישובי\ שכונתי</t>
  </si>
  <si>
    <t>מרכזי למידה שכונתיים</t>
  </si>
  <si>
    <t>מרכזי מילו"א ( מרכזי ההעשרה לגיל הרך) – העשרה לקבוצות ייחודיות</t>
  </si>
  <si>
    <t>מרכזי נוער לניצול שעות פנאי לבני נוער יוצאי אתיופיה במצבי סיכון</t>
  </si>
  <si>
    <t>מרכזי קשר הורים ילדים - 2601</t>
  </si>
  <si>
    <t>מרכזי קשר הורים ילדים - 2602 - מרכז קשר</t>
  </si>
  <si>
    <t>מרכזי קשר הורים ילדים - 2701 - מרכז קשר</t>
  </si>
  <si>
    <t>מרכזי קשר הורים ילדים - 2702 - טיפול קבוצתי בתוך מרכז קשר</t>
  </si>
  <si>
    <t>משחק המלכים בגן ילדים</t>
  </si>
  <si>
    <t>משפחה תומכת - ליווי הוריהם של בני נוער עולים עוברי חוק</t>
  </si>
  <si>
    <t>מתפתחים יחד</t>
  </si>
  <si>
    <t>נאס"א –נגד אלימות סמים ואלכוהול</t>
  </si>
  <si>
    <t>נוער למען הקהילה – פרויקט תעסוקה לנוער עולה בסיכון</t>
  </si>
  <si>
    <t>ניידת "כתובת רחוב"</t>
  </si>
  <si>
    <t>ניידת "כתובת רחוב" - יום בשבוע</t>
  </si>
  <si>
    <t>ניידת "כתובת רחוב" - יומיים בשבוע</t>
  </si>
  <si>
    <t>נערות בעלייה</t>
  </si>
  <si>
    <t>נערות עולות במרחב הפנאי</t>
  </si>
  <si>
    <t>נערי הגן</t>
  </si>
  <si>
    <t>נתיבים להורות - מודל טיפולי לילדים והורים 20 נפשות</t>
  </si>
  <si>
    <t>נתיבים להורות - מודל טיפולי לילדים והורים 40 נפשות</t>
  </si>
  <si>
    <t>סדנא לטיפול בחרדת בחינות בקרב מתבגרים הנמצאים בסכנת נשירה</t>
  </si>
  <si>
    <t>סדנא לקראת כיתה א'</t>
  </si>
  <si>
    <t>סדנא לשיפור מיומנויות חברתיות אצל ילדים</t>
  </si>
  <si>
    <t>סדנא לתלמידים בסיכון שהינם עולים חדשים</t>
  </si>
  <si>
    <t>סדנאות הורים לנוער</t>
  </si>
  <si>
    <t>סדנאות להורים לילדים בגיל הרך</t>
  </si>
  <si>
    <t>סדנאות להורים לילדים בסיכון - עולים חדשים</t>
  </si>
  <si>
    <t>סדנאות להורים לנערים מתבגרים בסיכון</t>
  </si>
  <si>
    <t>סדנאות להעשרת חיי המשפחה בתנאי נופש</t>
  </si>
  <si>
    <t>סדנאות לחיזוק הסמכות ההורית (בית ספר קהילתי להורים )</t>
  </si>
  <si>
    <t>סח"י - סיירת חסד ייחודית</t>
  </si>
  <si>
    <t>סיוע טיפולי, טיפוחי וחמרי לילדים ולנוער - הוראה 8.5 בתע"ס</t>
  </si>
  <si>
    <t>סיירת הורים</t>
  </si>
  <si>
    <t>סיירת נוער</t>
  </si>
  <si>
    <t>סיכויים</t>
  </si>
  <si>
    <t>סיפורי דוסו לילדים – תכנית רגשית התפתחותית</t>
  </si>
  <si>
    <t>סמ"ל - סיפורים מובילים להצלחה</t>
  </si>
  <si>
    <t>עד אלייך - יחידת איתור יישובית - מודל א'</t>
  </si>
  <si>
    <t>עד"י – עוצמה, דאגה, ידידות</t>
  </si>
  <si>
    <t>עו"ס רחוב : טיפול במרחב הפתוח בקהילה</t>
  </si>
  <si>
    <t>עוצמה – לימוד מיומנויות שליטה לתלמידים בעלי בעיות התנהגות</t>
  </si>
  <si>
    <t>עיין ערך אני ישראלי</t>
  </si>
  <si>
    <t>עם הטבע - קבוצות טיפול לבני נוער בגישת ה-Present Therapy</t>
  </si>
  <si>
    <t>עם הטבע לילדים - קבוצות טיפול לילדים (או לילדים והוריהם) בגישת ה-Present Therapy</t>
  </si>
  <si>
    <t>עם הפנים לעתיד – סדנה להורים ולמתבגרים עם צרכים מיוחדים</t>
  </si>
  <si>
    <t>עם הפנים לעתיד – סדנת הורים למתבגרים עם צרכים מיוחדים</t>
  </si>
  <si>
    <t>עצמה לכֹל - תכנית חונכות וקריאה</t>
  </si>
  <si>
    <t>פותחים עתיד</t>
  </si>
  <si>
    <t>פיתוח מיומנויות הוריות</t>
  </si>
  <si>
    <t>פיתוח תוכניות בתחום המיני-חברתי בקהילה לילדים, מתבגרים ובוגרים המתפקדים ברצף האוטיסטי</t>
  </si>
  <si>
    <t>פל"א - פעילות למידה אחרת</t>
  </si>
  <si>
    <t>פנימיות יום לאוכלוסיות שקומיות</t>
  </si>
  <si>
    <t>פעילות אתגרית תהליכית לתלמידים עם צרכים מיוחדים</t>
  </si>
  <si>
    <t>פעילות טיפולית חינוכית ייחודית</t>
  </si>
  <si>
    <t>פעילות קיץ הפגתית לילדים בסיכון</t>
  </si>
  <si>
    <t>פרויקט החונכים</t>
  </si>
  <si>
    <t>פרויקט ניהול וקידום בטיחות בבתי הספר על-ידי קהילת בית הספר: מורים, תלמידים והורים</t>
  </si>
  <si>
    <t>צועדים בבריאות לקראת כיתה א'</t>
  </si>
  <si>
    <t>צעדים בריאים העצמת הורים לילד הראשון</t>
  </si>
  <si>
    <t>צעדים ראשונים במוזיאונים</t>
  </si>
  <si>
    <t>קבוצה להורים לילדים בסיכון שילדיהם שולבו במועדוניות אגף הרווחה - הדרכה ומניעת דפוסי אלימות</t>
  </si>
  <si>
    <t>קבוצות הורים כמובילי שינוי להגברת הבטיחות</t>
  </si>
  <si>
    <t>קבוצות ילדי מכורים והוריהם</t>
  </si>
  <si>
    <t>קבוצות מניעה לנוער והורים עולים חדשים</t>
  </si>
  <si>
    <t>קבוצת תמיכה לנערות עולות חדשות – למניעת שימוש בסמים</t>
  </si>
  <si>
    <t>קורסים להכשרה מקצועת (מיומנויות קידום נוער)</t>
  </si>
  <si>
    <t>קידום נוער בסיכון</t>
  </si>
  <si>
    <t>קידום נוער לעולם התעסוקה</t>
  </si>
  <si>
    <t>קידום נוער עולה בסיכון</t>
  </si>
  <si>
    <t>קשר שואה תקומה (קש"ת)</t>
  </si>
  <si>
    <t>רעים – מועדונים חברתיים לבעלי לקות בין אישית</t>
  </si>
  <si>
    <t>שבע – תכנית מנהיגות להעצמת בני נוער</t>
  </si>
  <si>
    <t>שחקיות - הוראה 8.34 בתע"ס (סל שירותים לילדים בקהילה) בפיקוח לשכות לשרותים חברתיים ביישובים</t>
  </si>
  <si>
    <t>שירותי ייעוץ חינוכי לגיל הרך – מערך תמיכה מקצועית לגננות</t>
  </si>
  <si>
    <t>שלבים - העצמה רגשית וחינוכית</t>
  </si>
  <si>
    <t>שלהב"ת</t>
  </si>
  <si>
    <t>שערי הישיבה</t>
  </si>
  <si>
    <t>שרות פסיכולוגי חינוכי לגני טרום חובה (גילאי 3-5) בגני ילדים בהם מבקרים ילדים רבים המוגדרים כילדים בסיכון</t>
  </si>
  <si>
    <t>תוכניות לטיפול קבוצתי והעשרה עבור נערות במצוקה</t>
  </si>
  <si>
    <t>תוכניות לעבודה עם נוער עולה במרכזי נוער</t>
  </si>
  <si>
    <t>תוכנית "מגן"</t>
  </si>
  <si>
    <t>תוכנית אלכוהול list</t>
  </si>
  <si>
    <t>תוכנית היל"א - הדרכה להורים לילדים עם אוטיזם</t>
  </si>
  <si>
    <t>תוכנית התערבות רגישת תרבות למניעת שימוש לרעה באלכוהול ובסמים לבני נוער עולים והוריהם</t>
  </si>
  <si>
    <t>תוכנית חבק לילדים בסיכון</t>
  </si>
  <si>
    <t>תוכנית טיפול בבעלי חיים (רכיבה טיפולית)</t>
  </si>
  <si>
    <t>תוכנית למתן מענה טיפולי לילדים ובני נוער שעברו פגיעה מינית</t>
  </si>
  <si>
    <t>תוכנית לתמיכה ביתית - חליסה</t>
  </si>
  <si>
    <t>תוכנית מערכתית למניעה ולטיפול מיטבי בהתנהגויות סיכון/ קצה בקרב עולים</t>
  </si>
  <si>
    <t>תוכנית קידום וחינוך לבריאות למתבגרים והוריהם</t>
  </si>
  <si>
    <t>תוכנית קמ"פ- קבוצות מדע פעיל</t>
  </si>
  <si>
    <t>תכנית אור בדגש שפה ואוריינות</t>
  </si>
  <si>
    <t>תכנית האתג"ר – 15 משפחות (הדרכת אמהות ואבות – תכנית לגיל הרך לילדי גיל 3, 4, 5) – הכנת הילד לקראת מערכת החינוך באמצעות הוריו.</t>
  </si>
  <si>
    <t>תכנית האתג"ר – 20 משפחות (הדרכת אמהות ואבות – תכנית לגיל הרך לילדי גיל 3, 4, 5) – הכנת הילד לקראת מערכת החינוך באמצעות הוריו</t>
  </si>
  <si>
    <t>תכנית הט"ף (הדרכה בטיפוח פעוטות) - 30 משפחות</t>
  </si>
  <si>
    <t>תכנית הט"ף (הדרכה בטיפוח פעוטות) – 15 משפחות. תכנית לטיפוח ולחיזוק הקשר הורה-פעוט כבסיס להתפתחות רגשית וקוגניטיבית לילדים בגיל שנה עד שלוש.</t>
  </si>
  <si>
    <t>תכנית הט"ף (הדרכה בטיפוח פעוטות) – 20 משפחות. תכנית לטיפוח ולחיזוק הקשר הורה-פעוט כבסיס להתפתחות רגשית וקוגניטיבית לילדים בגיל שנה עד שלוש.</t>
  </si>
  <si>
    <t>תכנית חוויה משפחתית- 15 משפחות</t>
  </si>
  <si>
    <t>תכנית ילדי ואני</t>
  </si>
  <si>
    <t>תכנית להעצמה הורית באמצעות עקרונות הלמידה המתווכת ותכנית ההעשרה האינסטרומנטלית</t>
  </si>
  <si>
    <t>תכנית משפחות להורים וילדים בגיל הרך</t>
  </si>
  <si>
    <t>תכנית משפחות להורים וילדים בגיל הרך - 9209 - עבור שני מפגשים בשבוע</t>
  </si>
  <si>
    <t>תכנית עידוד- לטיפול בילדים עם הפרעות קשב וריכוז ADHD</t>
  </si>
  <si>
    <t>תכנית ראשית</t>
  </si>
  <si>
    <t>תמיכה ביתית בילד (אומנה יומית) - 9301 - תינוקות - 3 שעות</t>
  </si>
  <si>
    <t>תמיכה ביתית בילד (אומנה יומית) - 9302 - תינוקות - 4 שעות</t>
  </si>
  <si>
    <t>תמיכה ביתית בילד (אומנה יומית) - 9303 - תינוקות - 6 שעות</t>
  </si>
  <si>
    <t>תמיכה ביתית בילד (אומנה יומית) - 9304 - תינוקות - 8 שעות</t>
  </si>
  <si>
    <t>תמיכה ביתית בילד (אומנה יומית) - 9305 - ילדים - 3 שעות</t>
  </si>
  <si>
    <t>תמיכה ביתית בילד (אומנה יומית) - 9306 - ילדים - 4 שעות</t>
  </si>
  <si>
    <t>תמיכה ביתית בילד (אומנה יומית) - 9307 - ילדים - 6 שעות</t>
  </si>
  <si>
    <t>תמיכה ביתית בילד (אומנה יומית) - 9308 - ילדים - 8 שעות</t>
  </si>
  <si>
    <t>תמיכה ביתית בילד (אומנה יומית) – הוראה 8.28 בתע"ס</t>
  </si>
  <si>
    <t>תנועה לאורח חיים בריא לילדים בגיל הרך במצבי סיכון</t>
  </si>
  <si>
    <t>תעשייחד</t>
  </si>
  <si>
    <t>תקשורת מקדמת</t>
  </si>
  <si>
    <t>סמל התכנית</t>
  </si>
  <si>
    <t>734191
2210074</t>
  </si>
  <si>
    <t>1080257
1080457</t>
  </si>
  <si>
    <t>סמל תעריף</t>
  </si>
  <si>
    <t>היקף ימים ושעות</t>
  </si>
  <si>
    <t>סכום לילד/ נער בחודש</t>
  </si>
  <si>
    <t>"שם התכנית"</t>
  </si>
  <si>
    <t>"עלות כוללת גרסא נוספת"</t>
  </si>
  <si>
    <t>"סמל התכנית"</t>
  </si>
  <si>
    <t>תאור תכנית</t>
  </si>
  <si>
    <t xml:space="preserve">פרטו את התנאים המקדימים </t>
  </si>
  <si>
    <t>מה התנאים</t>
  </si>
  <si>
    <t>תקציב הדרכה</t>
  </si>
  <si>
    <t xml:space="preserve">תאר בקצרה את מחקר הערכה: מה מודדים, מועדי מדידה, יעדי מדידה, מערך מדידה/מחקר, מקורות המידע, אופן ניתוח הנתונים, עיקרי הממצאים, מבצע </t>
  </si>
  <si>
    <t>ילדים והורים</t>
  </si>
  <si>
    <t>מס' אנשי מקצוע בתפקיד</t>
  </si>
  <si>
    <r>
      <t xml:space="preserve">תפקיד בתוכנית, דרישות מקצועיות וקהל היעד לעבודתו 
</t>
    </r>
    <r>
      <rPr>
        <i/>
        <sz val="16"/>
        <color theme="1"/>
        <rFont val="Calibri"/>
        <family val="2"/>
      </rPr>
      <t>ניתן להוסיף שורות בעת הצורך</t>
    </r>
  </si>
  <si>
    <t>פעולות- פירוט תקציב</t>
  </si>
  <si>
    <t>מחקר הערכה ומדידה</t>
  </si>
  <si>
    <t>פרטי איש קשר</t>
  </si>
  <si>
    <t>שם_תכנית</t>
  </si>
  <si>
    <t>סמל_התכנית</t>
  </si>
  <si>
    <t>סמל_תעריף</t>
  </si>
  <si>
    <t>היקף_ימים_ושעות</t>
  </si>
  <si>
    <t>סכום_לילד/_נער_בחודש</t>
  </si>
  <si>
    <t>האם_קיימת_גרסא_נוספת_לתכנית?</t>
  </si>
  <si>
    <t>שם_התכנית</t>
  </si>
  <si>
    <t>עלות_כוללת_גרסא_נוספת</t>
  </si>
  <si>
    <t>יחידה_ארגונית</t>
  </si>
  <si>
    <t>תאור_תכנית</t>
  </si>
  <si>
    <t>משתתפים_בתכנית</t>
  </si>
  <si>
    <t>קבוצת_גיל</t>
  </si>
  <si>
    <t>עד_גיל</t>
  </si>
  <si>
    <t>פירוט_נוסף_על_האוכלוסיה</t>
  </si>
  <si>
    <t>תוצאה_עיקרית</t>
  </si>
  <si>
    <t>תוצאה_משנית</t>
  </si>
  <si>
    <t>תוצאות_רצויות_להגברת_החוזקות_(כוחות_ומשאבים)_של_הילדים</t>
  </si>
  <si>
    <t>מספר_ילדים_משתתפים_בתכנית_(טווח)</t>
  </si>
  <si>
    <t>מספר_הורים_משתתפים_בתכנית_(טווח)</t>
  </si>
  <si>
    <t>פירוט_נוסף_על_המשתתפים</t>
  </si>
  <si>
    <t>היכן_מתקיימת_התכנית</t>
  </si>
  <si>
    <t>דרך_פעולה_</t>
  </si>
  <si>
    <t>אוכלוסיית_יעד_</t>
  </si>
  <si>
    <t>דרכי_פעולה_ארגוניות_לצוות</t>
  </si>
  <si>
    <t>דרכי_פעולה_ארגוניות_לצוות_שאינו_עובד_עם_הילדים</t>
  </si>
  <si>
    <t>תיאור_הפעלת_התכנית</t>
  </si>
  <si>
    <t>האם_יש_הנחייה_יחודית_להפעלה_באגד</t>
  </si>
  <si>
    <t>האם_יש_תנאים_מקדימים_להפעלה</t>
  </si>
  <si>
    <t>פרטו_את_התנאים_המקדימים_</t>
  </si>
  <si>
    <t>האם_ניתן_לבחור_פחות_מיחידת_תכנית_אחת?_</t>
  </si>
  <si>
    <t>מה_התנאים</t>
  </si>
  <si>
    <t>אופן_דיווח_תקציבי</t>
  </si>
  <si>
    <t>איש_המקצוע _</t>
  </si>
  <si>
    <t>תיאור_תפקיד</t>
  </si>
  <si>
    <t>הכשרה_נדרשת_(מלל_חופשי)</t>
  </si>
  <si>
    <t>אוכלוסיית_יעד_איתו_בא_במגע_איש_המקצוע_</t>
  </si>
  <si>
    <t>היקף_משרה_(ב%)</t>
  </si>
  <si>
    <t>שבועיות_או_חודשיות_או _שנתיות</t>
  </si>
  <si>
    <t>עלות_שנתית</t>
  </si>
  <si>
    <t>האם_יש_הדרכה?</t>
  </si>
  <si>
    <t>תקציב_הדרכה</t>
  </si>
  <si>
    <t>איש_צוות_מודרך_(בהתאמה_לאיש_הצוות_שנבחר_לעיל)</t>
  </si>
  <si>
    <t>מי_המדריך</t>
  </si>
  <si>
    <t>מספר_שעות_הדרכה_</t>
  </si>
  <si>
    <t>תדירות_ההדרכה_</t>
  </si>
  <si>
    <t>פירוט_נושאי_ההדרכה</t>
  </si>
  <si>
    <t>עלות_לשעה_</t>
  </si>
  <si>
    <t>סך_הכל_עלות</t>
  </si>
  <si>
    <t>דרך_פעולה_(מלל_חופשי)</t>
  </si>
  <si>
    <t>עלות_(סכום)</t>
  </si>
  <si>
    <t>סוג_ציוד_(קבוע_או_מתכלה)</t>
  </si>
  <si>
    <t>פירוט</t>
  </si>
  <si>
    <t>עלות_לשנה_ראשונה</t>
  </si>
  <si>
    <t>_עלות_ציוד_להמשך_(שנה_שנייה,_שלישית_ואילך)_(יש_למלא_רק_אם_רלוונטי)</t>
  </si>
  <si>
    <t>_עלות_ציוד_כוללת</t>
  </si>
  <si>
    <t>מילוי_תמי</t>
  </si>
  <si>
    <t>האם_בוצע_לתכנית_מחקר_הערכה_או_מדידה_או_ניתוח_נתונים_מעבר_למדידה_השוטפת_שנעשית_דרך_מערכת_תמי?_</t>
  </si>
  <si>
    <t>האם_בוצע_מחקר_הערכה_</t>
  </si>
  <si>
    <t>תאר_בקצרה_את_מחקר_הערכה:_מה_מודדים,_מועדי_מדידה,_יעדי_מדידה,_מערך_מדידה_או_מחקר,_מקורות_המידע,_אופן_ניתוח_הנתונים,_עיקרי_הממצאים,_מבצע_</t>
  </si>
  <si>
    <t>פרטי_איש_קשר</t>
  </si>
  <si>
    <t>מס'_אנשי מקצוע בתפקיד</t>
  </si>
  <si>
    <t>מס'_שעות</t>
  </si>
  <si>
    <t>במידה ואין- יש לדלג</t>
  </si>
  <si>
    <t xml:space="preserve"> עלות ציוד להמשך </t>
  </si>
  <si>
    <r>
      <rPr>
        <b/>
        <sz val="16"/>
        <color theme="1"/>
        <rFont val="Calibri"/>
        <family val="2"/>
      </rPr>
      <t>תיאור הפעלת התכנית</t>
    </r>
    <r>
      <rPr>
        <sz val="16"/>
        <color theme="1"/>
        <rFont val="Calibri"/>
        <family val="2"/>
      </rPr>
      <t xml:space="preserve">
יש לפרט בעזרת דרכי הפעולה שסימנתם לעיל בצורה מפורטת וקוהרנטית את אופן הפעלת התכנית.</t>
    </r>
  </si>
  <si>
    <t>רווחה - סיוע לבית המשפט תקון – קהילה- השירות לטיפול בהתמכרויות</t>
  </si>
  <si>
    <t>פעילות קבוצתית/פרטנית</t>
  </si>
  <si>
    <t>מספר שעות הדרכה</t>
  </si>
  <si>
    <t>פרטי הארגון/עמותה/ קרן/ מיזם :</t>
  </si>
  <si>
    <t xml:space="preserve">מידע נוסף על התכנית (מחקרים, מאמרים, אתר אינטרנט), אנא צרפי לכאן. </t>
  </si>
  <si>
    <t>האם בוצע לתכנית מחקר הערכה/מדידה/ניתוח נתונים?</t>
  </si>
  <si>
    <t>הסבר על מילוי הפורמט</t>
  </si>
  <si>
    <t xml:space="preserve"> שימו לב        
1. היכן שהרקע בצבע כתום בהיר זו בחירה מרשימה נפתחת.
2. כאשר תאים צבועים בכתום כהה, אין צורך למלא</t>
  </si>
  <si>
    <t>מלל חופשי- אנא הקפידו על ניסוחים בהירים</t>
  </si>
  <si>
    <t xml:space="preserve">החלק מתייחס לאוכלוסיות היעד של התכנית. </t>
  </si>
  <si>
    <r>
      <rPr>
        <b/>
        <sz val="16"/>
        <color theme="5" tint="-0.249977111117893"/>
        <rFont val="Calibri"/>
        <family val="2"/>
      </rPr>
      <t xml:space="preserve">תפוקות </t>
    </r>
    <r>
      <rPr>
        <sz val="16"/>
        <rFont val="Calibri"/>
        <family val="2"/>
      </rPr>
      <t>הן</t>
    </r>
    <r>
      <rPr>
        <b/>
        <sz val="16"/>
        <color theme="5" tint="-0.249977111117893"/>
        <rFont val="Calibri"/>
        <family val="2"/>
      </rPr>
      <t xml:space="preserve"> </t>
    </r>
    <r>
      <rPr>
        <sz val="16"/>
        <color theme="1"/>
        <rFont val="Calibri"/>
        <family val="2"/>
      </rPr>
      <t xml:space="preserve">רכיבי התכנית, דרכי הפעולה השונות להשגת התוצאות. 
1. סיוע חומרי (סעד) בכסף ובעין
2.  בניית תכנית אישית
3.  החזקה ותמיכה – סיוע מידי 'כאן ועכשיו', ללא טיפול לשינוי תפיסות והתנהגות
4.  ייעוץ, הדרכה והקניית מיומנויות לילדים ונוער בסיכון ובני משפחותיהם למניעת מצבי סיכון והגברת תפקוד 
5. אבחונים ייעודיים (פסיכודידקטיים, ההתפתחותיים ואחרים)
6. ביקור בית
7. הזנה
8. טיפול התפתחותי ומענים פרא-רפואיים - קלינאות תקשורת, ריפוי בעיסוק, פיזיותרפיה   
9. מענים רפואיים ופסיכיאטרים -  טיפול רפואי, טיפול ע"י אחות, וטיפול פסיכיאטרי (עם / בלי טיפול תרופתי קבוע)
10.  שיחות טיפוליות וטיפולים רגשיים: טיפול פסיכולוגי, טיפול פסיכו-סוציאלי וכד'
11. אתור ויישוג – פעילות ייזומה לזיהוי ואתור ילדים ונוער בסיכון ומשפחותיהם
12. הכשרה תעסוקתית – פיתוח המסוגלות התעסוקתית ועידוד לתעסוקה
13. הוראה/ סיוע לימודי (פדגוגי או באמצעים חוויתיים)    טיפולים רגשיים משלימים: ורגשיים משלימים: טיפול באומנויות, טיפול באמצעות בעלי חיים וכד'
14.  מתן מידע, סנגור, מיצוי זכויות, תיווך, הפניה, ליווי וייצוג 
15.  טיפול זוגי וגישור בין הורים
16. פעילויות חברתיות, פנאי, העשרה והפגה  
</t>
    </r>
  </si>
  <si>
    <r>
      <rPr>
        <b/>
        <sz val="16"/>
        <color theme="5"/>
        <rFont val="Calibri"/>
        <family val="2"/>
      </rPr>
      <t>תשומות-</t>
    </r>
    <r>
      <rPr>
        <sz val="16"/>
        <color theme="1"/>
        <rFont val="Calibri"/>
        <family val="2"/>
      </rPr>
      <t xml:space="preserve"> המשאבים, העלויות, כוח האדם וכדומה המאפשרים את ביצוע התפוקות. </t>
    </r>
  </si>
  <si>
    <t xml:space="preserve"> דרכי פעולה הן כל מה שלא נכנס לטבלה של תקציב כ"א, הדרכה והצטיידות, אם זה לא רלוונטי ניתן לדלג על טבלה זו</t>
  </si>
  <si>
    <t>כרטיס פרוייקט - מיזם הינקות (על בסיס כרטיס פרויקט חדש 360)</t>
  </si>
  <si>
    <t xml:space="preserve">התכנית הלאומית 360 שמה לעצמה שלושה עקרונות לעבודה: שפה אחידה, עבודה בין משרדית וקבלת החלטות משותפות על בסיס נתונים.  על מנת לעבוד על פי עקרונות אלו, ישנו תנאי הכולל יצירת תשתית של שפה אחידה ומוסכמת בין הדרגים ובתוכם, תוך ביסוס השיח המקצועי בין יחידות המשרד השונות על טרמינולוגיה אחידה וברורה. כהמשך לכך, נבנה פורמט התכניות החדש. </t>
  </si>
  <si>
    <r>
      <t xml:space="preserve">אורך / </t>
    </r>
    <r>
      <rPr>
        <b/>
        <sz val="16"/>
        <color theme="4"/>
        <rFont val="Calibri"/>
        <family val="2"/>
      </rPr>
      <t>משך מפגש</t>
    </r>
  </si>
  <si>
    <r>
      <t xml:space="preserve">הרכב / </t>
    </r>
    <r>
      <rPr>
        <b/>
        <sz val="16"/>
        <color theme="4"/>
        <rFont val="Calibri"/>
        <family val="2"/>
      </rPr>
      <t>צורת הפעילות</t>
    </r>
  </si>
  <si>
    <t xml:space="preserve">אוכלוסיית יעד איתה בא במגע איש המקצוע </t>
  </si>
  <si>
    <t>היקף משרה (ב-%)</t>
  </si>
  <si>
    <r>
      <rPr>
        <sz val="12"/>
        <color theme="1"/>
        <rFont val="Arial"/>
        <family val="2"/>
      </rPr>
      <t>רווחה -</t>
    </r>
    <r>
      <rPr>
        <sz val="12"/>
        <color theme="1"/>
        <rFont val="Times New Roman"/>
        <family val="1"/>
      </rPr>
      <t xml:space="preserve"> </t>
    </r>
    <r>
      <rPr>
        <sz val="12"/>
        <color theme="1"/>
        <rFont val="Arial"/>
        <family val="2"/>
      </rPr>
      <t>רווחה - שירותים אישיים וחברתיים – קהילה- שירות הגנה וטיפול במצבי טראומה ומשבר-קהילה-שירות לרווחה המשפחה והילד</t>
    </r>
  </si>
  <si>
    <r>
      <rPr>
        <sz val="12"/>
        <color theme="1"/>
        <rFont val="Arial"/>
        <family val="2"/>
      </rPr>
      <t>רווחה -</t>
    </r>
    <r>
      <rPr>
        <sz val="12"/>
        <color theme="1"/>
        <rFont val="Times New Roman"/>
        <family val="1"/>
      </rPr>
      <t xml:space="preserve"> </t>
    </r>
    <r>
      <rPr>
        <sz val="12"/>
        <color theme="1"/>
        <rFont val="Arial"/>
        <family val="2"/>
      </rPr>
      <t>רווחה - שירותים אישיים וחברתיים – קהילה- שירות הגנה וטיפול במצבי טראומה ומשבר בקהילה-השירות לעבודה קהילתית</t>
    </r>
  </si>
  <si>
    <r>
      <rPr>
        <sz val="12"/>
        <color theme="1"/>
        <rFont val="Arial"/>
        <family val="2"/>
      </rPr>
      <t>רווחה -</t>
    </r>
    <r>
      <rPr>
        <sz val="12"/>
        <color theme="1"/>
        <rFont val="Times New Roman"/>
        <family val="1"/>
      </rPr>
      <t xml:space="preserve"> </t>
    </r>
    <r>
      <rPr>
        <sz val="12"/>
        <color theme="1"/>
        <rFont val="Arial"/>
        <family val="2"/>
      </rPr>
      <t>רווחה - שירותים אישיים וחברתיים – קהילה- שירות הגנה וטיפול במצבי טראומה ומשבר בקהילה- לילדים ומשפחות התערבות במשבר והגנה</t>
    </r>
  </si>
  <si>
    <r>
      <t>רווחה -</t>
    </r>
    <r>
      <rPr>
        <sz val="12"/>
        <color theme="1"/>
        <rFont val="Times New Roman"/>
        <family val="1"/>
      </rPr>
      <t xml:space="preserve"> </t>
    </r>
    <r>
      <rPr>
        <sz val="12"/>
        <color theme="1"/>
        <rFont val="Arial"/>
        <family val="2"/>
      </rPr>
      <t>רווחה - שירותים אישיים וחברתיים – קהילה- שירות הגנה וטיפול במצבי טראומה ומשבר-קהילה שירות ילדים ומתגברים</t>
    </r>
  </si>
  <si>
    <t xml:space="preserve">רווחה - שירותים אישיים וחברתיים – קהילה - שירות הגנה וטיפול במצבי טראומה ומשבר - קהילה - שירות מסגרות ותכניות למשפחה </t>
  </si>
  <si>
    <t>פעילות דיאדית</t>
  </si>
  <si>
    <r>
      <t>איש צוות מודרך (</t>
    </r>
    <r>
      <rPr>
        <b/>
        <sz val="16"/>
        <color theme="1"/>
        <rFont val="Calibri"/>
        <family val="2"/>
      </rPr>
      <t>בהתאמה לאיש הצוות שנבחר לעיל</t>
    </r>
    <r>
      <rPr>
        <sz val="16"/>
        <color theme="1"/>
        <rFont val="Calibri"/>
        <family val="2"/>
      </rPr>
      <t>)</t>
    </r>
  </si>
  <si>
    <t>דרך פעולה</t>
  </si>
  <si>
    <t xml:space="preserve">בית </t>
  </si>
  <si>
    <t>גן</t>
  </si>
  <si>
    <t>טיפת חלב</t>
  </si>
  <si>
    <t>מג"ר</t>
  </si>
  <si>
    <t>מעון</t>
  </si>
  <si>
    <t>מבנה ציבור</t>
  </si>
  <si>
    <t>מרחב ציבורי פתוח</t>
  </si>
  <si>
    <t>משפחתון</t>
  </si>
  <si>
    <t>מתנ"ס</t>
  </si>
  <si>
    <t>ספריה</t>
  </si>
  <si>
    <t xml:space="preserve">ילדים ממשפחות מורכבות: הורים גרושים, משפחות חד-הוריות, ילדים מאומצים, ילדים שאינם חיים עם הוריהם, אחים חורגים וא/או מאומצים וכד' </t>
  </si>
  <si>
    <t xml:space="preserve">ילדים להורים יחידאיים   </t>
  </si>
  <si>
    <t>עולים/ילדי עולים</t>
  </si>
  <si>
    <t>גיל:</t>
  </si>
  <si>
    <t>לידה-3</t>
  </si>
  <si>
    <t>לידה-6</t>
  </si>
  <si>
    <t>6-3</t>
  </si>
  <si>
    <t>קבוצת גיל</t>
  </si>
  <si>
    <t xml:space="preserve">תעריף
</t>
  </si>
  <si>
    <t>מס' שעות חודשיות</t>
  </si>
  <si>
    <r>
      <t>שבועיות/</t>
    </r>
    <r>
      <rPr>
        <b/>
        <sz val="16"/>
        <color theme="1"/>
        <rFont val="Calibri"/>
        <family val="2"/>
      </rPr>
      <t>חודשיות</t>
    </r>
    <r>
      <rPr>
        <sz val="16"/>
        <color theme="1"/>
        <rFont val="Calibri"/>
        <family val="2"/>
      </rPr>
      <t>/שנתיות 
[מיזם: חודשיות]</t>
    </r>
  </si>
  <si>
    <t>הדרכה</t>
  </si>
  <si>
    <t xml:space="preserve">צוות חינוכי במסגרת </t>
  </si>
  <si>
    <t xml:space="preserve">רכז/ת </t>
  </si>
  <si>
    <t xml:space="preserve">מתנדבות/ים </t>
  </si>
  <si>
    <t xml:space="preserve">אנשי/נשות הוראה  </t>
  </si>
  <si>
    <t xml:space="preserve"> אח/ות </t>
  </si>
  <si>
    <t xml:space="preserve">פסיכולוג/ית  </t>
  </si>
  <si>
    <t>עו"ס</t>
  </si>
  <si>
    <t xml:space="preserve">אנשי/נשות טיפול משלים (תרפיות) </t>
  </si>
  <si>
    <t xml:space="preserve">אנשי/נשות מקצועות הבריאות (פרא-רפואי)  </t>
  </si>
  <si>
    <t>אחות</t>
  </si>
  <si>
    <t xml:space="preserve">רופא/ה </t>
  </si>
  <si>
    <t xml:space="preserve">עו"ס </t>
  </si>
  <si>
    <t xml:space="preserve">יועץ/ת  </t>
  </si>
  <si>
    <t xml:space="preserve">מדריך/ה </t>
  </si>
  <si>
    <t>הורים וילדים</t>
  </si>
  <si>
    <t xml:space="preserve">סטודנט/ית  </t>
  </si>
  <si>
    <t xml:space="preserve">ילדים  </t>
  </si>
  <si>
    <t>רווחה - סיוע לבית המשפט תקון - שירותים ישירים</t>
  </si>
  <si>
    <t xml:space="preserve">ילדים המתמודדים עם אירוע מחולל טראומה/ שכול   </t>
  </si>
  <si>
    <t xml:space="preserve">ערבים/בני מיעוטים   </t>
  </si>
  <si>
    <t xml:space="preserve">דתיים מאד בקרב הלא-יהודים </t>
  </si>
  <si>
    <t xml:space="preserve">ילדים נפגעי עבירות פליליות   </t>
  </si>
  <si>
    <t xml:space="preserve">המגזר החרדי </t>
  </si>
  <si>
    <t>ילדים מקהילת להט"ב</t>
  </si>
  <si>
    <t xml:space="preserve">פליטים/מהגרי עבודה   </t>
  </si>
  <si>
    <t>קיום פיזי, בריאות ואפשרות להתפתחות – הגברת איכות הטיפול בצרכים הפיזיים היומיומיים והבריאותיים של ילדים בכלל זה: טיפול פיזי לא מתאים בילדים/נערים, השגחה לא מתאימה</t>
  </si>
  <si>
    <t>השתייכות למשפחה – הגברת איכות סיפוק הצרכים של הילד בתחום הרגשי, החברתי וההתפתחותי בכלל זה: קושי בקשר הורה ילד, העשרה, סיוע לימודי/התפתחותי ותיווך לשירותים</t>
  </si>
  <si>
    <t xml:space="preserve">התפתחות ורכישת מיומנויות – הגברה של השתייכות הילד למסגרות חינוכיות וקידום הישגיו הלימודיים בכלל זה: התמדה במסגרת חינוכית, עמידה במטלות, הישגים, פערים במיומנויות התפתחותיות </t>
  </si>
  <si>
    <t xml:space="preserve">תפיסה עצמית חיובית - הגברת התפיסה העצמית החיובית של הילד בכוחות עצמו  בכלל זה: סקרנות, אופטימיות, מוקד שליטה עצמית, תושייה, התמדה, התמודדות עם מצבים מורכבים </t>
  </si>
  <si>
    <t xml:space="preserve">יכולות רגשיות וחברתיות - פיתוח היכולות הרגשיות והחברתיות של הילד ביחס לסביבתו בכלל זה: הבעת רגשות, הבעת עמדות, אכפתיות כלפי אחרים, השפעה על אחרים לפעילות חיובית לגרום לאחרים להגיב אליו בחיוב, פנייה לקבלת עזרה, שיתוף קשיים בפני חברים או מבוגר אחראי, גיוס תמיכה לסיוע בפתרון בעיות אישיות, זיהוי מצבים מסוכנים והימנעות מכניסה אליהם </t>
  </si>
  <si>
    <t>קשר הורה-ילד - הגברת הקשר בין ההורה והילד,  בכלל זה: הורים המזהים אצל ילדם שינויים במצבו הרגשי והחברתי ומתייחסים אליהם, מזהים ומתייחסים לתחומי עניין ויכולות ייחודיות של הילד, מעודדים ומשבחים מאמצים והתנסויות חדשות, מעודדים אותו לקחת אחריות על מעשיו (בהתאם לגילו), משוחחים עימו על העתיד, מסייעים לו לתכנן תמונת עתיד חיובית, מספקים לו תזונה בריאה/מקנים לו הרגלי אכילה בריאים והזדמנויות לפעילות גופנית</t>
  </si>
  <si>
    <t xml:space="preserve">ייעוץ, הדרכה והקניית מיומנויות לילדים ונוער בסיכון ובני משפחותיהם למניעת מצבי סיכון והגברת תפקוד  </t>
  </si>
  <si>
    <t xml:space="preserve">אבחונים ייעודיים (פסיכודידקטיים, ההתפתחותיים ואחרים) </t>
  </si>
  <si>
    <t xml:space="preserve">טיפול התפתחותי ומענים פרא-רפואיים - קלינאות תקשורת, ריפוי בעיסוק, פיזיותרפיה   </t>
  </si>
  <si>
    <t xml:space="preserve">ביקור בית   </t>
  </si>
  <si>
    <t xml:space="preserve">הזנה   </t>
  </si>
  <si>
    <t xml:space="preserve">מענים רפואיים ופסיכיאטרים -  טיפול רפואי, טיפול ע"י אחות, וטיפול פסיכיאטרי (עם / בלי טיפול תרופתי קבוע) </t>
  </si>
  <si>
    <t xml:space="preserve">איתור ויישוג – פעילות יזומה לזיהוי ואיתור ילדים ונוער בסיכון ומשפחותיהם </t>
  </si>
  <si>
    <t xml:space="preserve">הוראה/ סיוע לימודי (פדגוגי או באמצעים חוויתיים)  </t>
  </si>
  <si>
    <t xml:space="preserve">טיפולים רגשיים משלימים: ורגשיים משלימים: טיפול באומנויות, טיפול באמצעות בעלי חיים וכד'   </t>
  </si>
  <si>
    <t xml:space="preserve">מתן מידע, סנגור, מיצוי זכויות, תיווך, הפניה, ליווי וייצוג   </t>
  </si>
  <si>
    <t>טיפול זוגי וגישור בין הורים</t>
  </si>
  <si>
    <t xml:space="preserve">פעילויות חברתיות, פנאי, העשרה והפגה  </t>
  </si>
  <si>
    <t xml:space="preserve">כל האוכלוסיות </t>
  </si>
  <si>
    <t xml:space="preserve">ילדים להורים בעלי מוגבלויות </t>
  </si>
  <si>
    <t>הגנה מפני אחרים – הגברת המוגנות של הילד מפני התעללות בכלל זה: אלימות פיזית, מינית, מילולית וכן צמצום החשיפה לעדות לאלימות במסגרת המשפחה</t>
  </si>
  <si>
    <t>הגנה מפני התנהגויות סיכון – הפחתת התנהגויות סיכוניות בכלל זה: התנהגות מינית לא מותאמת לגיל, בריחה מהבית, הימורים, אלכוהול ועוד...</t>
  </si>
  <si>
    <t>מצוינות ותחומי עניין בולטים מתן דגש על תחומי עניין ומצוינות אצל הילד בכלל זה: הפגנת מצוינות בתחום פנאי כלשהו, יכולת למידה, יכולת הסקת מסקנות והכללה</t>
  </si>
  <si>
    <t>סוג ציוד (קבוע/מתכלה)</t>
  </si>
  <si>
    <r>
      <rPr>
        <b/>
        <sz val="16"/>
        <color theme="5"/>
        <rFont val="Calibri"/>
        <family val="2"/>
      </rPr>
      <t>תוצאות</t>
    </r>
    <r>
      <rPr>
        <sz val="16"/>
        <color theme="1"/>
        <rFont val="Calibri"/>
        <family val="2"/>
      </rPr>
      <t xml:space="preserve"> הן השינוי הרצוי הצפוי בעקבות יישום התוכנית. 
התוצאות מוגדרות לפי שבעת תחומי החיים המגדירים את הסיכון.
 1.קיום פיזי, בריאות והתפתחות
2. השתייכות למשפחה וטיפול בילד
3. למידה ורכישת מיומנויות
4. רווחה ובריאות רגשית
5. השתייכות והשתלבות חברתית
6. הגנה מפני אחרים
7. הגנה מפני התנהגויות מסכנות שלהם.</t>
    </r>
  </si>
  <si>
    <r>
      <rPr>
        <b/>
        <sz val="16"/>
        <color theme="5"/>
        <rFont val="Calibri"/>
        <family val="2"/>
      </rPr>
      <t xml:space="preserve">תוצאות רצויות
</t>
    </r>
    <r>
      <rPr>
        <sz val="16"/>
        <rFont val="Calibri"/>
        <family val="2"/>
      </rPr>
      <t xml:space="preserve">1. הגברת </t>
    </r>
    <r>
      <rPr>
        <b/>
        <sz val="16"/>
        <rFont val="Calibri"/>
        <family val="2"/>
      </rPr>
      <t>תפיסה עצמית חיובית</t>
    </r>
    <r>
      <rPr>
        <sz val="16"/>
        <rFont val="Calibri"/>
        <family val="2"/>
      </rPr>
      <t xml:space="preserve">
2.פיתוח </t>
    </r>
    <r>
      <rPr>
        <b/>
        <sz val="16"/>
        <rFont val="Calibri"/>
        <family val="2"/>
      </rPr>
      <t>יכולות רגשיות וחברתיות</t>
    </r>
    <r>
      <rPr>
        <sz val="16"/>
        <rFont val="Calibri"/>
        <family val="2"/>
      </rPr>
      <t xml:space="preserve">
3. הגברת </t>
    </r>
    <r>
      <rPr>
        <b/>
        <sz val="16"/>
        <rFont val="Calibri"/>
        <family val="2"/>
      </rPr>
      <t xml:space="preserve">המעורבות החברתית </t>
    </r>
    <r>
      <rPr>
        <sz val="16"/>
        <rFont val="Calibri"/>
        <family val="2"/>
      </rPr>
      <t xml:space="preserve">בקרב קבוצת השווים
4. דגש על </t>
    </r>
    <r>
      <rPr>
        <b/>
        <sz val="16"/>
        <rFont val="Calibri"/>
        <family val="2"/>
      </rPr>
      <t>תחומי עניין ומצוינות</t>
    </r>
    <r>
      <rPr>
        <sz val="16"/>
        <rFont val="Calibri"/>
        <family val="2"/>
      </rPr>
      <t xml:space="preserve">
5. הגברת </t>
    </r>
    <r>
      <rPr>
        <b/>
        <sz val="16"/>
        <rFont val="Calibri"/>
        <family val="2"/>
      </rPr>
      <t>הקשר בין ההורה והילד</t>
    </r>
  </si>
  <si>
    <t>הכנה למעגן</t>
  </si>
  <si>
    <t>שני חנדלי</t>
  </si>
  <si>
    <t>שש ש' שבועיות</t>
  </si>
  <si>
    <t>מיזם ינקות</t>
  </si>
  <si>
    <t>תכנית התערבות מערכתית רב-תחומית בתחומי ההתפתחות השונים, עבור ילדים המתקשים בתפקודם במעונות.  צוות התוכנית יורכב ממערך של בעלי מקצוע מן התחומים ההתפתחותיים הפועל בשיתוף עם הצוות החינוכי במסגרות החינוך בגיל הרך.  
מערך של בעלי מקצוע מתחומי ההתפתחות כגורם היוועצותי הפועל בשיתוף עם הצוות החינוכי, עם הורי הילדים לקידום ילדים בסיכון התפתחותי חינוכי.</t>
  </si>
  <si>
    <t xml:space="preserve">תוצאות רצויות להגברת החוזקות (כוחות ומשאבים) </t>
  </si>
  <si>
    <t>15% מכלל הילדים בכל כיתת  מעון בה התוכנית עובדת</t>
  </si>
  <si>
    <t xml:space="preserve">6 שעות שבועיות של צוות רב-מקצועי: מרפאה בעיסוק, קלינאי תקשורת, פיזיותרפיה, עו"ס, מדריכה התפתחותית (הרכב הצוות לפי צרכי הישוב ויכולת גיוס אנשי המקצוע הנ"ל). 
+ 2 שעות שבועיות לריכוז התוכנית ע"י עו"ס היחידה.
צוות זה יהווה גורם היוועצות ותמיכה לצוותים החינוכיים ולהורי הילדים במסגרות. בנוסף, הצוות ליצירת קשר עם השירותים בקהילה (בריאות, רווחה, פנאי-העשרה), ובניית דפוס של שיתוף פעולה עמם להנגשת השירות לילדים ולמשפחותיהם.
</t>
  </si>
  <si>
    <t>קשר עם המעונות, אישור הורים להתסתכלות על ילדיהם</t>
  </si>
  <si>
    <t>מדריכה במעונות</t>
  </si>
  <si>
    <t>פסיכולגית (עדיין בבניה)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</si>
</sst>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9" formatCode="_ * #,##0_ ;_ * \-#,##0_ ;_ * &quot;-&quot;??_ ;_ @_ "/>
  </numFmts>
  <fonts count="22" x14ac:knownFonts="1">
    <font>
      <sz val="11"/>
      <color theme="1"/>
      <name val="Arial"/>
      <family val="2"/>
      <charset val="177"/>
      <scheme val="minor"/>
    </font>
    <font>
      <sz val="12"/>
      <color theme="1"/>
      <name val="Times New Roman"/>
      <family val="1"/>
    </font>
    <font>
      <sz val="12"/>
      <color theme="1"/>
      <name val="Arial"/>
      <family val="2"/>
    </font>
    <font>
      <sz val="12"/>
      <color theme="1"/>
      <name val="Segoe UI Symbol"/>
      <family val="2"/>
    </font>
    <font>
      <b/>
      <sz val="12"/>
      <color theme="1"/>
      <name val="Segoe UI Symbol"/>
      <family val="2"/>
    </font>
    <font>
      <sz val="12"/>
      <color rgb="FF000000"/>
      <name val="Arial"/>
      <family val="2"/>
    </font>
    <font>
      <sz val="11"/>
      <color theme="1"/>
      <name val="Arial"/>
      <family val="2"/>
      <charset val="177"/>
      <scheme val="minor"/>
    </font>
    <font>
      <b/>
      <sz val="12"/>
      <color theme="1"/>
      <name val="Arial"/>
      <family val="2"/>
    </font>
    <font>
      <sz val="12"/>
      <color theme="1"/>
      <name val="Calibri"/>
      <family val="2"/>
    </font>
    <font>
      <sz val="11"/>
      <color rgb="FF000000"/>
      <name val="Arial"/>
      <family val="2"/>
      <scheme val="minor"/>
    </font>
    <font>
      <sz val="10"/>
      <color theme="1"/>
      <name val="Arial"/>
      <family val="2"/>
      <scheme val="minor"/>
    </font>
    <font>
      <sz val="16"/>
      <color theme="1"/>
      <name val="Calibri"/>
      <family val="2"/>
    </font>
    <font>
      <b/>
      <sz val="20"/>
      <color theme="1"/>
      <name val="Calibri"/>
      <family val="2"/>
    </font>
    <font>
      <sz val="16"/>
      <color theme="1"/>
      <name val="Arial"/>
      <family val="2"/>
      <charset val="177"/>
      <scheme val="minor"/>
    </font>
    <font>
      <b/>
      <sz val="16"/>
      <color theme="1"/>
      <name val="Calibri"/>
      <family val="2"/>
    </font>
    <font>
      <sz val="16"/>
      <color rgb="FFFF0000"/>
      <name val="Calibri"/>
      <family val="2"/>
    </font>
    <font>
      <i/>
      <sz val="16"/>
      <color theme="1"/>
      <name val="Calibri"/>
      <family val="2"/>
    </font>
    <font>
      <sz val="16"/>
      <name val="Calibri"/>
      <family val="2"/>
    </font>
    <font>
      <b/>
      <sz val="16"/>
      <color theme="5"/>
      <name val="Calibri"/>
      <family val="2"/>
    </font>
    <font>
      <b/>
      <sz val="16"/>
      <color theme="5" tint="-0.249977111117893"/>
      <name val="Calibri"/>
      <family val="2"/>
    </font>
    <font>
      <b/>
      <sz val="16"/>
      <color theme="4"/>
      <name val="Calibri"/>
      <family val="2"/>
    </font>
    <font>
      <b/>
      <sz val="16"/>
      <name val="Calibri"/>
      <family val="2"/>
    </font>
  </fonts>
  <fills count="9">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FFFFFF"/>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8" tint="0.59999389629810485"/>
        <bgColor indexed="64"/>
      </patternFill>
    </fill>
  </fills>
  <borders count="53">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rgb="FFCCCCCC"/>
      </right>
      <top style="medium">
        <color rgb="FFCCCCCC"/>
      </top>
      <bottom style="medium">
        <color rgb="FFCCCCCC"/>
      </bottom>
      <diagonal/>
    </border>
    <border>
      <left/>
      <right style="medium">
        <color rgb="FFCCCCCC"/>
      </right>
      <top/>
      <bottom style="medium">
        <color rgb="FFCCCCCC"/>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top style="medium">
        <color indexed="64"/>
      </top>
      <bottom/>
      <diagonal/>
    </border>
    <border>
      <left style="thick">
        <color indexed="64"/>
      </left>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ck">
        <color indexed="64"/>
      </left>
      <right/>
      <top/>
      <bottom style="thin">
        <color indexed="64"/>
      </bottom>
      <diagonal/>
    </border>
    <border>
      <left style="thick">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s>
  <cellStyleXfs count="3">
    <xf numFmtId="0" fontId="0" fillId="0" borderId="0"/>
    <xf numFmtId="9" fontId="6" fillId="0" borderId="0" applyFont="0" applyFill="0" applyBorder="0" applyAlignment="0" applyProtection="0"/>
    <xf numFmtId="43" fontId="6" fillId="0" borderId="0" applyFont="0" applyFill="0" applyBorder="0" applyAlignment="0" applyProtection="0"/>
  </cellStyleXfs>
  <cellXfs count="249">
    <xf numFmtId="0" fontId="0" fillId="0" borderId="0" xfId="0"/>
    <xf numFmtId="0" fontId="2" fillId="0" borderId="0" xfId="0" applyFont="1" applyAlignment="1">
      <alignment horizontal="right" vertical="center" readingOrder="2"/>
    </xf>
    <xf numFmtId="0" fontId="3" fillId="0" borderId="0" xfId="0" applyFont="1" applyAlignment="1">
      <alignment horizontal="right" vertical="center" readingOrder="2"/>
    </xf>
    <xf numFmtId="0" fontId="3" fillId="0" borderId="0" xfId="0" applyFont="1" applyAlignment="1">
      <alignment horizontal="right" vertical="center" wrapText="1" readingOrder="2"/>
    </xf>
    <xf numFmtId="0" fontId="2" fillId="0" borderId="0" xfId="0" applyFont="1" applyAlignment="1">
      <alignment horizontal="justify" vertical="center" readingOrder="2"/>
    </xf>
    <xf numFmtId="0" fontId="4" fillId="0" borderId="0" xfId="0" applyFont="1"/>
    <xf numFmtId="0" fontId="4" fillId="0" borderId="0" xfId="0" applyFont="1" applyAlignment="1">
      <alignment horizontal="right" vertical="center" readingOrder="2"/>
    </xf>
    <xf numFmtId="0" fontId="0" fillId="0" borderId="0" xfId="0" applyAlignment="1">
      <alignment wrapText="1"/>
    </xf>
    <xf numFmtId="0" fontId="0" fillId="0" borderId="0" xfId="0" applyFont="1" applyAlignment="1">
      <alignment wrapText="1"/>
    </xf>
    <xf numFmtId="0" fontId="0" fillId="0" borderId="0" xfId="0" applyFont="1"/>
    <xf numFmtId="0" fontId="5" fillId="0" borderId="0" xfId="0" applyFont="1" applyAlignment="1">
      <alignment horizontal="right" vertical="center" wrapText="1" readingOrder="2"/>
    </xf>
    <xf numFmtId="0" fontId="5" fillId="0" borderId="1" xfId="0" applyFont="1" applyBorder="1" applyAlignment="1">
      <alignment horizontal="right" vertical="center" wrapText="1" readingOrder="2"/>
    </xf>
    <xf numFmtId="0" fontId="5" fillId="0" borderId="2" xfId="0" applyFont="1" applyBorder="1" applyAlignment="1">
      <alignment horizontal="right" vertical="center" wrapText="1" readingOrder="2"/>
    </xf>
    <xf numFmtId="0" fontId="5" fillId="0" borderId="3" xfId="0" applyFont="1" applyBorder="1" applyAlignment="1">
      <alignment horizontal="right" vertical="center" wrapText="1" readingOrder="2"/>
    </xf>
    <xf numFmtId="0" fontId="5" fillId="0" borderId="4" xfId="0" applyFont="1" applyBorder="1" applyAlignment="1">
      <alignment horizontal="right" vertical="center" wrapText="1" readingOrder="2"/>
    </xf>
    <xf numFmtId="0" fontId="5" fillId="0" borderId="5" xfId="0" applyFont="1" applyBorder="1" applyAlignment="1">
      <alignment horizontal="right" vertical="center" wrapText="1" readingOrder="2"/>
    </xf>
    <xf numFmtId="0" fontId="0" fillId="0" borderId="0" xfId="0" applyAlignment="1"/>
    <xf numFmtId="0" fontId="3" fillId="0" borderId="0" xfId="0" applyFont="1"/>
    <xf numFmtId="0" fontId="0" fillId="0" borderId="0" xfId="0" applyBorder="1"/>
    <xf numFmtId="0" fontId="0" fillId="0" borderId="6" xfId="0" applyBorder="1"/>
    <xf numFmtId="0" fontId="0" fillId="0" borderId="0" xfId="0" applyFill="1" applyBorder="1"/>
    <xf numFmtId="0" fontId="0" fillId="0" borderId="0" xfId="0" applyFill="1"/>
    <xf numFmtId="0" fontId="0" fillId="0" borderId="0" xfId="0" applyBorder="1" applyAlignment="1">
      <alignment wrapText="1"/>
    </xf>
    <xf numFmtId="0" fontId="0" fillId="0" borderId="13" xfId="0" applyFont="1" applyFill="1" applyBorder="1" applyAlignment="1">
      <alignment horizontal="right" wrapText="1" readingOrder="2"/>
    </xf>
    <xf numFmtId="0" fontId="9" fillId="0" borderId="13" xfId="0" applyFont="1" applyFill="1" applyBorder="1" applyAlignment="1">
      <alignment horizontal="right" wrapText="1" readingOrder="2"/>
    </xf>
    <xf numFmtId="0" fontId="10" fillId="0" borderId="13" xfId="0" applyFont="1" applyFill="1" applyBorder="1" applyAlignment="1">
      <alignment horizontal="right" wrapText="1" readingOrder="2"/>
    </xf>
    <xf numFmtId="0" fontId="0" fillId="0" borderId="13" xfId="0" applyFont="1" applyBorder="1" applyAlignment="1">
      <alignment horizontal="right" wrapText="1" readingOrder="2"/>
    </xf>
    <xf numFmtId="0" fontId="9" fillId="5" borderId="13" xfId="0" applyFont="1" applyFill="1" applyBorder="1" applyAlignment="1">
      <alignment horizontal="right" wrapText="1" readingOrder="2"/>
    </xf>
    <xf numFmtId="0" fontId="8" fillId="0" borderId="6" xfId="0" applyFont="1" applyFill="1" applyBorder="1" applyAlignment="1">
      <alignment horizontal="center" vertical="center" wrapText="1"/>
    </xf>
    <xf numFmtId="0" fontId="8" fillId="0" borderId="6" xfId="0" applyFont="1" applyFill="1" applyBorder="1" applyAlignment="1">
      <alignment horizontal="center" vertical="center" wrapText="1" readingOrder="2"/>
    </xf>
    <xf numFmtId="0" fontId="8" fillId="0" borderId="6" xfId="0" applyFont="1" applyFill="1" applyBorder="1" applyAlignment="1">
      <alignment horizontal="center" vertical="center"/>
    </xf>
    <xf numFmtId="0" fontId="0" fillId="0" borderId="14" xfId="0" applyFont="1" applyFill="1" applyBorder="1" applyAlignment="1">
      <alignment horizontal="right" wrapText="1" readingOrder="2"/>
    </xf>
    <xf numFmtId="0" fontId="8" fillId="0" borderId="11" xfId="0" applyFont="1" applyBorder="1" applyAlignment="1">
      <alignment vertical="center" wrapText="1" readingOrder="2"/>
    </xf>
    <xf numFmtId="0" fontId="11" fillId="0" borderId="6" xfId="0" applyFont="1" applyBorder="1" applyAlignment="1">
      <alignment vertical="center"/>
    </xf>
    <xf numFmtId="0" fontId="11" fillId="0" borderId="12" xfId="0" applyFont="1" applyBorder="1" applyAlignment="1">
      <alignment vertical="center"/>
    </xf>
    <xf numFmtId="0" fontId="11" fillId="0" borderId="6" xfId="0" applyFont="1" applyBorder="1" applyAlignment="1">
      <alignment wrapText="1"/>
    </xf>
    <xf numFmtId="0" fontId="11" fillId="4" borderId="6" xfId="0" applyFont="1" applyFill="1" applyBorder="1" applyAlignment="1">
      <alignment vertical="center" wrapText="1" readingOrder="2"/>
    </xf>
    <xf numFmtId="0" fontId="17" fillId="6" borderId="21" xfId="0" applyFont="1" applyFill="1" applyBorder="1" applyAlignment="1">
      <alignment vertical="center" wrapText="1" readingOrder="2"/>
    </xf>
    <xf numFmtId="0" fontId="14" fillId="0" borderId="34" xfId="0" applyFont="1" applyBorder="1" applyAlignment="1">
      <alignment vertical="center" wrapText="1" readingOrder="2"/>
    </xf>
    <xf numFmtId="0" fontId="14" fillId="0" borderId="35" xfId="0" applyFont="1" applyBorder="1" applyAlignment="1">
      <alignment vertical="center" wrapText="1" readingOrder="2"/>
    </xf>
    <xf numFmtId="0" fontId="11" fillId="0" borderId="12" xfId="0" applyFont="1" applyBorder="1" applyAlignment="1">
      <alignment vertical="center" wrapText="1"/>
    </xf>
    <xf numFmtId="0" fontId="11" fillId="0" borderId="11" xfId="0" applyFont="1" applyBorder="1" applyAlignment="1">
      <alignment vertical="center"/>
    </xf>
    <xf numFmtId="0" fontId="11" fillId="0" borderId="27" xfId="0" applyFont="1" applyBorder="1" applyAlignment="1">
      <alignment vertical="center"/>
    </xf>
    <xf numFmtId="0" fontId="0" fillId="0" borderId="0" xfId="0" applyAlignment="1">
      <alignment horizontal="center"/>
    </xf>
    <xf numFmtId="0" fontId="0" fillId="0" borderId="0" xfId="0" applyAlignment="1"/>
    <xf numFmtId="0" fontId="0" fillId="0" borderId="0" xfId="0" applyFill="1" applyAlignment="1"/>
    <xf numFmtId="0" fontId="0" fillId="0" borderId="8" xfId="0" applyBorder="1" applyAlignment="1"/>
    <xf numFmtId="0" fontId="0" fillId="0" borderId="0" xfId="0" applyBorder="1" applyAlignment="1"/>
    <xf numFmtId="0" fontId="14" fillId="0" borderId="0" xfId="0" applyFont="1" applyFill="1" applyBorder="1" applyAlignment="1">
      <alignment vertical="center"/>
    </xf>
    <xf numFmtId="0" fontId="11" fillId="2" borderId="20" xfId="0" applyFont="1" applyFill="1" applyBorder="1" applyAlignment="1">
      <alignment vertical="center" wrapText="1" readingOrder="2"/>
    </xf>
    <xf numFmtId="0" fontId="11" fillId="2" borderId="6" xfId="0" applyFont="1" applyFill="1" applyBorder="1" applyAlignment="1">
      <alignment vertical="center" wrapText="1" readingOrder="2"/>
    </xf>
    <xf numFmtId="0" fontId="11" fillId="2" borderId="6" xfId="0" applyFont="1" applyFill="1" applyBorder="1" applyAlignment="1">
      <alignment vertical="center" wrapText="1" readingOrder="2"/>
    </xf>
    <xf numFmtId="0" fontId="11" fillId="2" borderId="33" xfId="0" applyFont="1" applyFill="1" applyBorder="1" applyAlignment="1">
      <alignment vertical="center" wrapText="1" readingOrder="2"/>
    </xf>
    <xf numFmtId="0" fontId="11" fillId="0" borderId="6" xfId="0" applyFont="1" applyBorder="1" applyAlignment="1"/>
    <xf numFmtId="0" fontId="11" fillId="0" borderId="11" xfId="0" applyFont="1" applyBorder="1" applyAlignment="1"/>
    <xf numFmtId="0" fontId="11" fillId="0" borderId="12" xfId="0" applyFont="1" applyBorder="1" applyAlignment="1"/>
    <xf numFmtId="0" fontId="11" fillId="0" borderId="6" xfId="0" applyFont="1" applyBorder="1" applyAlignment="1">
      <alignment vertical="center" wrapText="1" readingOrder="2"/>
    </xf>
    <xf numFmtId="9" fontId="11" fillId="0" borderId="6" xfId="1" applyFont="1" applyBorder="1" applyAlignment="1">
      <alignment vertical="center" wrapText="1" readingOrder="2"/>
    </xf>
    <xf numFmtId="9" fontId="11" fillId="6" borderId="6" xfId="1" applyFont="1" applyFill="1" applyBorder="1" applyAlignment="1">
      <alignment vertical="center" wrapText="1" readingOrder="2"/>
    </xf>
    <xf numFmtId="0" fontId="11" fillId="0" borderId="32" xfId="0" applyFont="1" applyBorder="1" applyAlignment="1">
      <alignment vertical="center" wrapText="1" readingOrder="2"/>
    </xf>
    <xf numFmtId="0" fontId="11" fillId="0" borderId="11" xfId="0" applyFont="1" applyBorder="1" applyAlignment="1">
      <alignment vertical="center" wrapText="1" readingOrder="2"/>
    </xf>
    <xf numFmtId="0" fontId="11" fillId="0" borderId="11" xfId="0" applyFont="1" applyBorder="1" applyAlignment="1">
      <alignment vertical="center" wrapText="1" readingOrder="2"/>
    </xf>
    <xf numFmtId="0" fontId="11" fillId="2" borderId="21" xfId="0" applyFont="1" applyFill="1" applyBorder="1" applyAlignment="1">
      <alignment vertical="center" wrapText="1" readingOrder="2"/>
    </xf>
    <xf numFmtId="0" fontId="11" fillId="0" borderId="40" xfId="0" applyFont="1" applyBorder="1" applyAlignment="1">
      <alignment vertical="center" wrapText="1" readingOrder="2"/>
    </xf>
    <xf numFmtId="0" fontId="11" fillId="0" borderId="30" xfId="0" applyFont="1" applyBorder="1" applyAlignment="1">
      <alignment vertical="center" wrapText="1" readingOrder="2"/>
    </xf>
    <xf numFmtId="0" fontId="11" fillId="0" borderId="41" xfId="0" applyFont="1" applyBorder="1" applyAlignment="1">
      <alignment vertical="center" wrapText="1" readingOrder="2"/>
    </xf>
    <xf numFmtId="0" fontId="11" fillId="0" borderId="12" xfId="0" applyFont="1" applyBorder="1" applyAlignment="1">
      <alignment vertical="center" wrapText="1" readingOrder="2"/>
    </xf>
    <xf numFmtId="0" fontId="15" fillId="0" borderId="20" xfId="0" applyFont="1" applyBorder="1" applyAlignment="1">
      <alignment vertical="center" wrapText="1" readingOrder="2"/>
    </xf>
    <xf numFmtId="0" fontId="15" fillId="0" borderId="6" xfId="0" applyFont="1" applyBorder="1" applyAlignment="1">
      <alignment vertical="center" wrapText="1" readingOrder="2"/>
    </xf>
    <xf numFmtId="0" fontId="17" fillId="6" borderId="26" xfId="0" applyFont="1" applyFill="1" applyBorder="1" applyAlignment="1">
      <alignment vertical="center" wrapText="1" readingOrder="2"/>
    </xf>
    <xf numFmtId="0" fontId="11" fillId="6" borderId="0" xfId="0" applyFont="1" applyFill="1" applyAlignment="1"/>
    <xf numFmtId="0" fontId="11" fillId="2" borderId="6" xfId="0" applyFont="1" applyFill="1" applyBorder="1" applyAlignment="1"/>
    <xf numFmtId="0" fontId="13" fillId="0" borderId="0" xfId="0" applyFont="1" applyAlignment="1"/>
    <xf numFmtId="0" fontId="11" fillId="2" borderId="45" xfId="0" applyFont="1" applyFill="1" applyBorder="1" applyAlignment="1">
      <alignment vertical="center" wrapText="1" readingOrder="2"/>
    </xf>
    <xf numFmtId="0" fontId="11" fillId="2" borderId="46" xfId="0" applyFont="1" applyFill="1" applyBorder="1" applyAlignment="1">
      <alignment vertical="center" wrapText="1" readingOrder="2"/>
    </xf>
    <xf numFmtId="0" fontId="11" fillId="2" borderId="26" xfId="0" applyFont="1" applyFill="1" applyBorder="1" applyAlignment="1">
      <alignment vertical="center" wrapText="1" readingOrder="2"/>
    </xf>
    <xf numFmtId="0" fontId="11" fillId="0" borderId="0" xfId="0" applyFont="1" applyBorder="1" applyAlignment="1">
      <alignment horizontal="center" vertical="center" wrapText="1"/>
    </xf>
    <xf numFmtId="0" fontId="0" fillId="0" borderId="0" xfId="0" applyBorder="1" applyAlignment="1">
      <alignment horizontal="center"/>
    </xf>
    <xf numFmtId="0" fontId="11" fillId="0" borderId="0" xfId="0" applyFont="1" applyFill="1" applyBorder="1" applyAlignment="1">
      <alignment vertical="center" wrapText="1"/>
    </xf>
    <xf numFmtId="0" fontId="11" fillId="0" borderId="29" xfId="0" applyFont="1" applyFill="1" applyBorder="1" applyAlignment="1">
      <alignment vertical="center" wrapText="1"/>
    </xf>
    <xf numFmtId="0" fontId="11" fillId="0" borderId="8" xfId="0" applyFont="1" applyFill="1" applyBorder="1" applyAlignment="1">
      <alignment vertical="center" wrapText="1"/>
    </xf>
    <xf numFmtId="0" fontId="11" fillId="0" borderId="9" xfId="0" applyFont="1" applyBorder="1" applyAlignment="1">
      <alignment vertical="center" wrapText="1" readingOrder="2"/>
    </xf>
    <xf numFmtId="0" fontId="15" fillId="0" borderId="10" xfId="0" applyFont="1" applyBorder="1" applyAlignment="1">
      <alignment vertical="center" wrapText="1" readingOrder="2"/>
    </xf>
    <xf numFmtId="0" fontId="17" fillId="6" borderId="49" xfId="0" applyFont="1" applyFill="1" applyBorder="1" applyAlignment="1">
      <alignment vertical="center" wrapText="1" readingOrder="2"/>
    </xf>
    <xf numFmtId="0" fontId="11" fillId="0" borderId="0" xfId="0" applyFont="1" applyBorder="1" applyAlignment="1">
      <alignment horizontal="center" vertical="center"/>
    </xf>
    <xf numFmtId="0" fontId="11" fillId="0" borderId="0" xfId="0" applyFont="1" applyBorder="1" applyAlignment="1">
      <alignment vertical="center"/>
    </xf>
    <xf numFmtId="0" fontId="13" fillId="0" borderId="0" xfId="0" applyFont="1" applyBorder="1" applyAlignment="1"/>
    <xf numFmtId="0" fontId="14" fillId="0" borderId="8" xfId="0" applyFont="1" applyFill="1" applyBorder="1" applyAlignment="1"/>
    <xf numFmtId="0" fontId="11" fillId="0" borderId="0" xfId="0" applyFont="1" applyFill="1" applyBorder="1" applyAlignment="1"/>
    <xf numFmtId="0" fontId="11" fillId="6" borderId="12" xfId="0" applyFont="1" applyFill="1" applyBorder="1" applyAlignment="1">
      <alignment vertical="center" wrapText="1" readingOrder="2"/>
    </xf>
    <xf numFmtId="0" fontId="11" fillId="0" borderId="52" xfId="0" applyFont="1" applyFill="1" applyBorder="1" applyAlignment="1"/>
    <xf numFmtId="0" fontId="11" fillId="0" borderId="50" xfId="0" applyFont="1" applyFill="1" applyBorder="1" applyAlignment="1"/>
    <xf numFmtId="0" fontId="8" fillId="0" borderId="0" xfId="0" applyFont="1" applyAlignment="1">
      <alignment horizontal="center" vertical="center" wrapText="1"/>
    </xf>
    <xf numFmtId="0" fontId="2" fillId="7" borderId="0" xfId="0" applyFont="1" applyFill="1" applyAlignment="1">
      <alignment horizontal="right" vertical="center" readingOrder="2"/>
    </xf>
    <xf numFmtId="0" fontId="0" fillId="8" borderId="0" xfId="0" applyFill="1"/>
    <xf numFmtId="0" fontId="2" fillId="0" borderId="0" xfId="0" applyFont="1" applyAlignment="1">
      <alignment vertical="top" wrapText="1" readingOrder="2"/>
    </xf>
    <xf numFmtId="0" fontId="0" fillId="0" borderId="0" xfId="0" applyAlignment="1">
      <alignment vertical="top" wrapText="1"/>
    </xf>
    <xf numFmtId="0" fontId="7" fillId="0" borderId="0" xfId="0" applyFont="1" applyAlignment="1">
      <alignment horizontal="right" vertical="top" wrapText="1" readingOrder="2"/>
    </xf>
    <xf numFmtId="0" fontId="2" fillId="0" borderId="0" xfId="0" applyFont="1" applyAlignment="1">
      <alignment horizontal="right" vertical="top" wrapText="1" readingOrder="2"/>
    </xf>
    <xf numFmtId="0" fontId="7" fillId="8" borderId="0" xfId="0" applyFont="1" applyFill="1" applyAlignment="1">
      <alignment horizontal="right" vertical="center" readingOrder="2"/>
    </xf>
    <xf numFmtId="49" fontId="0" fillId="8" borderId="0" xfId="0" applyNumberFormat="1" applyFill="1"/>
    <xf numFmtId="0" fontId="0" fillId="4" borderId="8" xfId="0" applyFill="1" applyBorder="1" applyAlignment="1"/>
    <xf numFmtId="0" fontId="11" fillId="0" borderId="6" xfId="0" applyFont="1" applyBorder="1" applyAlignment="1">
      <alignment vertical="center" wrapText="1" readingOrder="2"/>
    </xf>
    <xf numFmtId="0" fontId="11" fillId="0" borderId="33" xfId="0" applyFont="1" applyBorder="1" applyAlignment="1">
      <alignment vertical="center" wrapText="1" readingOrder="2"/>
    </xf>
    <xf numFmtId="0" fontId="11" fillId="0" borderId="12" xfId="0" applyFont="1" applyBorder="1" applyAlignment="1">
      <alignment vertical="center" wrapText="1" readingOrder="2"/>
    </xf>
    <xf numFmtId="0" fontId="11" fillId="0" borderId="7" xfId="0" applyFont="1" applyBorder="1" applyAlignment="1">
      <alignment vertical="center" wrapText="1" readingOrder="2"/>
    </xf>
    <xf numFmtId="0" fontId="14" fillId="3" borderId="23" xfId="0" applyFont="1" applyFill="1" applyBorder="1" applyAlignment="1"/>
    <xf numFmtId="0" fontId="14" fillId="3" borderId="24" xfId="0" applyFont="1" applyFill="1" applyBorder="1" applyAlignment="1"/>
    <xf numFmtId="0" fontId="11" fillId="2" borderId="6" xfId="0" applyFont="1" applyFill="1" applyBorder="1" applyAlignment="1">
      <alignment vertical="center" wrapText="1" readingOrder="2"/>
    </xf>
    <xf numFmtId="0" fontId="11" fillId="0" borderId="6" xfId="0" applyFont="1" applyBorder="1" applyAlignment="1">
      <alignment vertical="center" wrapText="1" readingOrder="2"/>
    </xf>
    <xf numFmtId="0" fontId="11" fillId="0" borderId="10" xfId="0" applyFont="1" applyBorder="1" applyAlignment="1">
      <alignment vertical="center" wrapText="1" readingOrder="2"/>
    </xf>
    <xf numFmtId="0" fontId="11" fillId="0" borderId="0" xfId="0" applyFont="1" applyBorder="1" applyAlignment="1">
      <alignment vertical="center" wrapText="1"/>
    </xf>
    <xf numFmtId="0" fontId="0" fillId="0" borderId="0" xfId="0" applyAlignment="1"/>
    <xf numFmtId="0" fontId="12" fillId="3" borderId="4" xfId="0" applyFont="1" applyFill="1" applyBorder="1" applyAlignment="1"/>
    <xf numFmtId="0" fontId="12" fillId="3" borderId="0" xfId="0" applyFont="1" applyFill="1" applyBorder="1" applyAlignment="1"/>
    <xf numFmtId="0" fontId="11" fillId="0" borderId="12" xfId="0" applyFont="1" applyFill="1" applyBorder="1" applyAlignment="1">
      <alignment vertical="center"/>
    </xf>
    <xf numFmtId="0" fontId="11" fillId="0" borderId="27" xfId="0" applyFont="1" applyBorder="1" applyAlignment="1">
      <alignment vertical="center" wrapText="1"/>
    </xf>
    <xf numFmtId="0" fontId="11" fillId="0" borderId="27" xfId="0" applyFont="1" applyBorder="1" applyAlignment="1">
      <alignment vertical="center"/>
    </xf>
    <xf numFmtId="0" fontId="14" fillId="3" borderId="34" xfId="0" applyFont="1" applyFill="1" applyBorder="1" applyAlignment="1">
      <alignment horizontal="center" vertical="center"/>
    </xf>
    <xf numFmtId="0" fontId="14" fillId="3" borderId="35" xfId="0" applyFont="1" applyFill="1" applyBorder="1" applyAlignment="1">
      <alignment horizontal="center" vertical="center"/>
    </xf>
    <xf numFmtId="0" fontId="14" fillId="3" borderId="38" xfId="0" applyFont="1" applyFill="1" applyBorder="1" applyAlignment="1">
      <alignment horizontal="center" vertical="center"/>
    </xf>
    <xf numFmtId="0" fontId="11" fillId="0" borderId="6" xfId="0" applyFont="1" applyFill="1" applyBorder="1" applyAlignment="1">
      <alignment vertical="center"/>
    </xf>
    <xf numFmtId="0" fontId="14" fillId="3" borderId="6" xfId="0" applyFont="1" applyFill="1" applyBorder="1" applyAlignment="1">
      <alignment horizontal="center"/>
    </xf>
    <xf numFmtId="0" fontId="11" fillId="3" borderId="23" xfId="0" applyFont="1" applyFill="1" applyBorder="1" applyAlignment="1"/>
    <xf numFmtId="0" fontId="11" fillId="3" borderId="24" xfId="0" applyFont="1" applyFill="1" applyBorder="1" applyAlignment="1"/>
    <xf numFmtId="0" fontId="11" fillId="3" borderId="25" xfId="0" applyFont="1" applyFill="1" applyBorder="1" applyAlignment="1"/>
    <xf numFmtId="0" fontId="11" fillId="6" borderId="6" xfId="0" applyFont="1" applyFill="1" applyBorder="1" applyAlignment="1">
      <alignment wrapText="1"/>
    </xf>
    <xf numFmtId="0" fontId="11" fillId="6" borderId="10" xfId="0" applyFont="1" applyFill="1" applyBorder="1" applyAlignment="1">
      <alignment vertical="center" wrapText="1" readingOrder="2"/>
    </xf>
    <xf numFmtId="0" fontId="11" fillId="6" borderId="42" xfId="0" applyFont="1" applyFill="1" applyBorder="1" applyAlignment="1">
      <alignment vertical="center" wrapText="1" readingOrder="2"/>
    </xf>
    <xf numFmtId="0" fontId="11" fillId="6" borderId="43" xfId="0" applyFont="1" applyFill="1" applyBorder="1" applyAlignment="1">
      <alignment vertical="center" wrapText="1" readingOrder="2"/>
    </xf>
    <xf numFmtId="0" fontId="11" fillId="2" borderId="26" xfId="0" applyFont="1" applyFill="1" applyBorder="1" applyAlignment="1">
      <alignment vertical="center" wrapText="1" readingOrder="2"/>
    </xf>
    <xf numFmtId="0" fontId="11" fillId="2" borderId="11" xfId="0" applyFont="1" applyFill="1" applyBorder="1" applyAlignment="1"/>
    <xf numFmtId="0" fontId="11" fillId="2" borderId="9" xfId="0" applyFont="1" applyFill="1" applyBorder="1" applyAlignment="1"/>
    <xf numFmtId="0" fontId="11" fillId="2" borderId="6" xfId="0" applyFont="1" applyFill="1" applyBorder="1" applyAlignment="1"/>
    <xf numFmtId="0" fontId="11" fillId="2" borderId="10" xfId="0" applyFont="1" applyFill="1" applyBorder="1" applyAlignment="1"/>
    <xf numFmtId="0" fontId="14" fillId="3" borderId="23" xfId="0" applyFont="1" applyFill="1" applyBorder="1" applyAlignment="1">
      <alignment vertical="center"/>
    </xf>
    <xf numFmtId="0" fontId="14" fillId="3" borderId="24" xfId="0" applyFont="1" applyFill="1" applyBorder="1" applyAlignment="1">
      <alignment vertical="center"/>
    </xf>
    <xf numFmtId="0" fontId="14" fillId="3" borderId="25" xfId="0" applyFont="1" applyFill="1" applyBorder="1" applyAlignment="1">
      <alignment vertical="center"/>
    </xf>
    <xf numFmtId="0" fontId="14" fillId="0" borderId="36" xfId="0" applyFont="1" applyBorder="1" applyAlignment="1">
      <alignment vertical="center" wrapText="1" readingOrder="2"/>
    </xf>
    <xf numFmtId="0" fontId="14" fillId="0" borderId="37" xfId="0" applyFont="1" applyBorder="1" applyAlignment="1">
      <alignment vertical="center" wrapText="1" readingOrder="2"/>
    </xf>
    <xf numFmtId="0" fontId="11" fillId="2" borderId="46" xfId="0" applyFont="1" applyFill="1" applyBorder="1" applyAlignment="1">
      <alignment vertical="center" wrapText="1" readingOrder="2"/>
    </xf>
    <xf numFmtId="0" fontId="14" fillId="0" borderId="25" xfId="0" applyFont="1" applyBorder="1" applyAlignment="1">
      <alignment vertical="center" wrapText="1" readingOrder="2"/>
    </xf>
    <xf numFmtId="0" fontId="14" fillId="0" borderId="29" xfId="0" applyFont="1" applyBorder="1" applyAlignment="1">
      <alignment vertical="center" wrapText="1" readingOrder="2"/>
    </xf>
    <xf numFmtId="0" fontId="14" fillId="0" borderId="15" xfId="0" applyFont="1" applyBorder="1" applyAlignment="1">
      <alignment vertical="center" wrapText="1" readingOrder="2"/>
    </xf>
    <xf numFmtId="0" fontId="14" fillId="0" borderId="8" xfId="0" applyFont="1" applyBorder="1" applyAlignment="1">
      <alignment vertical="center" wrapText="1" readingOrder="2"/>
    </xf>
    <xf numFmtId="0" fontId="14" fillId="0" borderId="0" xfId="0" applyFont="1" applyBorder="1" applyAlignment="1">
      <alignment vertical="center" wrapText="1" readingOrder="2"/>
    </xf>
    <xf numFmtId="0" fontId="14" fillId="0" borderId="9" xfId="0" applyFont="1" applyBorder="1" applyAlignment="1">
      <alignment vertical="center" wrapText="1" readingOrder="2"/>
    </xf>
    <xf numFmtId="0" fontId="14" fillId="0" borderId="44" xfId="0" applyFont="1" applyBorder="1" applyAlignment="1">
      <alignment vertical="center" wrapText="1" readingOrder="2"/>
    </xf>
    <xf numFmtId="0" fontId="14" fillId="0" borderId="11" xfId="0" applyFont="1" applyBorder="1" applyAlignment="1">
      <alignment vertical="center" wrapText="1" readingOrder="2"/>
    </xf>
    <xf numFmtId="0" fontId="14" fillId="0" borderId="6" xfId="0" applyFont="1" applyBorder="1" applyAlignment="1">
      <alignment vertical="center" wrapText="1" readingOrder="2"/>
    </xf>
    <xf numFmtId="0" fontId="11" fillId="2" borderId="6" xfId="0" applyFont="1" applyFill="1" applyBorder="1" applyAlignment="1">
      <alignment vertical="center" wrapText="1"/>
    </xf>
    <xf numFmtId="0" fontId="11" fillId="2" borderId="12" xfId="0" applyFont="1" applyFill="1" applyBorder="1" applyAlignment="1">
      <alignment vertical="center" wrapText="1"/>
    </xf>
    <xf numFmtId="0" fontId="11" fillId="0" borderId="6" xfId="0" applyFont="1" applyBorder="1" applyAlignment="1">
      <alignment vertical="center"/>
    </xf>
    <xf numFmtId="0" fontId="11" fillId="0" borderId="10" xfId="0" applyFont="1" applyBorder="1" applyAlignment="1">
      <alignment vertical="center"/>
    </xf>
    <xf numFmtId="0" fontId="11" fillId="2" borderId="12" xfId="0" applyFont="1" applyFill="1" applyBorder="1" applyAlignment="1">
      <alignment vertical="center"/>
    </xf>
    <xf numFmtId="0" fontId="11" fillId="2" borderId="7" xfId="0" applyFont="1" applyFill="1" applyBorder="1" applyAlignment="1">
      <alignment vertical="center"/>
    </xf>
    <xf numFmtId="0" fontId="11" fillId="2" borderId="47" xfId="0" applyFont="1" applyFill="1" applyBorder="1" applyAlignment="1">
      <alignment vertical="center" wrapText="1" readingOrder="2"/>
    </xf>
    <xf numFmtId="0" fontId="11" fillId="2" borderId="11" xfId="0" applyFont="1" applyFill="1" applyBorder="1" applyAlignment="1">
      <alignment vertical="center" wrapText="1" readingOrder="2"/>
    </xf>
    <xf numFmtId="0" fontId="11" fillId="2" borderId="39" xfId="0" applyFont="1" applyFill="1" applyBorder="1" applyAlignment="1">
      <alignment vertical="center" wrapText="1" readingOrder="2"/>
    </xf>
    <xf numFmtId="0" fontId="11" fillId="2" borderId="22" xfId="0" applyFont="1" applyFill="1" applyBorder="1" applyAlignment="1">
      <alignment vertical="center" wrapText="1" readingOrder="2"/>
    </xf>
    <xf numFmtId="0" fontId="14" fillId="0" borderId="24" xfId="0" applyFont="1" applyBorder="1" applyAlignment="1">
      <alignment vertical="center" wrapText="1" readingOrder="2"/>
    </xf>
    <xf numFmtId="0" fontId="11" fillId="0" borderId="6" xfId="0" applyFont="1" applyBorder="1" applyAlignment="1"/>
    <xf numFmtId="0" fontId="11" fillId="2" borderId="6" xfId="0" applyFont="1" applyFill="1" applyBorder="1" applyAlignment="1">
      <alignment vertical="center"/>
    </xf>
    <xf numFmtId="0" fontId="11" fillId="0" borderId="12" xfId="0" applyFont="1" applyBorder="1" applyAlignment="1">
      <alignment vertical="center" wrapText="1"/>
    </xf>
    <xf numFmtId="0" fontId="11" fillId="0" borderId="12" xfId="0" applyFont="1" applyBorder="1" applyAlignment="1">
      <alignment vertical="center"/>
    </xf>
    <xf numFmtId="0" fontId="14" fillId="3" borderId="34" xfId="0" applyFont="1" applyFill="1" applyBorder="1" applyAlignment="1">
      <alignment vertical="center"/>
    </xf>
    <xf numFmtId="0" fontId="14" fillId="3" borderId="35" xfId="0" applyFont="1" applyFill="1" applyBorder="1" applyAlignment="1">
      <alignment vertical="center"/>
    </xf>
    <xf numFmtId="0" fontId="14" fillId="3" borderId="38" xfId="0" applyFont="1" applyFill="1" applyBorder="1" applyAlignment="1">
      <alignment vertical="center"/>
    </xf>
    <xf numFmtId="0" fontId="11" fillId="2" borderId="11" xfId="0" applyFont="1" applyFill="1" applyBorder="1" applyAlignment="1">
      <alignment vertical="center" wrapText="1"/>
    </xf>
    <xf numFmtId="0" fontId="11" fillId="2" borderId="11" xfId="0" applyFont="1" applyFill="1" applyBorder="1" applyAlignment="1" applyProtection="1">
      <alignment vertical="center"/>
      <protection locked="0"/>
    </xf>
    <xf numFmtId="0" fontId="14" fillId="3" borderId="25" xfId="0" applyFont="1" applyFill="1" applyBorder="1" applyAlignment="1"/>
    <xf numFmtId="0" fontId="11" fillId="0" borderId="7" xfId="0" applyFont="1" applyBorder="1" applyAlignment="1">
      <alignment vertical="center"/>
    </xf>
    <xf numFmtId="0" fontId="11" fillId="2" borderId="7" xfId="0" applyFont="1" applyFill="1" applyBorder="1" applyAlignment="1"/>
    <xf numFmtId="0" fontId="11" fillId="2" borderId="50" xfId="0" applyFont="1" applyFill="1" applyBorder="1" applyAlignment="1"/>
    <xf numFmtId="0" fontId="11" fillId="2" borderId="51" xfId="0" applyFont="1" applyFill="1" applyBorder="1" applyAlignment="1"/>
    <xf numFmtId="0" fontId="11" fillId="0" borderId="10" xfId="0" applyFont="1" applyBorder="1" applyAlignment="1"/>
    <xf numFmtId="0" fontId="11" fillId="0" borderId="6" xfId="0" applyFont="1" applyFill="1" applyBorder="1" applyAlignment="1"/>
    <xf numFmtId="0" fontId="11" fillId="0" borderId="11" xfId="0" applyFont="1" applyBorder="1" applyAlignment="1">
      <alignment vertical="center" wrapText="1" readingOrder="2"/>
    </xf>
    <xf numFmtId="0" fontId="15" fillId="0" borderId="6" xfId="0" applyFont="1" applyBorder="1" applyAlignment="1">
      <alignment vertical="center" wrapText="1" readingOrder="2"/>
    </xf>
    <xf numFmtId="0" fontId="17" fillId="6" borderId="28" xfId="0" applyFont="1" applyFill="1" applyBorder="1" applyAlignment="1">
      <alignment vertical="center" wrapText="1" readingOrder="2"/>
    </xf>
    <xf numFmtId="0" fontId="17" fillId="6" borderId="18" xfId="0" applyFont="1" applyFill="1" applyBorder="1" applyAlignment="1">
      <alignment vertical="center" wrapText="1" readingOrder="2"/>
    </xf>
    <xf numFmtId="0" fontId="17" fillId="6" borderId="31" xfId="0" applyFont="1" applyFill="1" applyBorder="1" applyAlignment="1">
      <alignment vertical="center" wrapText="1" readingOrder="2"/>
    </xf>
    <xf numFmtId="0" fontId="11" fillId="0" borderId="4" xfId="0" applyFont="1" applyBorder="1" applyAlignment="1">
      <alignment vertical="center" wrapText="1" readingOrder="2"/>
    </xf>
    <xf numFmtId="0" fontId="11" fillId="0" borderId="0" xfId="0" applyFont="1" applyBorder="1" applyAlignment="1">
      <alignment vertical="center" wrapText="1" readingOrder="2"/>
    </xf>
    <xf numFmtId="0" fontId="11" fillId="0" borderId="20" xfId="0" applyFont="1" applyBorder="1" applyAlignment="1">
      <alignment vertical="center" wrapText="1" readingOrder="2"/>
    </xf>
    <xf numFmtId="0" fontId="14" fillId="3" borderId="23" xfId="0" applyFont="1" applyFill="1" applyBorder="1" applyAlignment="1">
      <alignment vertical="center" readingOrder="2"/>
    </xf>
    <xf numFmtId="0" fontId="14" fillId="3" borderId="24" xfId="0" applyFont="1" applyFill="1" applyBorder="1" applyAlignment="1">
      <alignment vertical="center" readingOrder="2"/>
    </xf>
    <xf numFmtId="0" fontId="14" fillId="3" borderId="25" xfId="0" applyFont="1" applyFill="1" applyBorder="1" applyAlignment="1">
      <alignment vertical="center" readingOrder="2"/>
    </xf>
    <xf numFmtId="0" fontId="11" fillId="0" borderId="0" xfId="0" applyFont="1" applyFill="1" applyBorder="1" applyAlignment="1">
      <alignment vertical="center" readingOrder="2"/>
    </xf>
    <xf numFmtId="0" fontId="0" fillId="0" borderId="8" xfId="0" applyBorder="1" applyAlignment="1"/>
    <xf numFmtId="0" fontId="0" fillId="0" borderId="0" xfId="0" applyBorder="1" applyAlignment="1"/>
    <xf numFmtId="0" fontId="0" fillId="0" borderId="0" xfId="0" applyBorder="1" applyAlignment="1">
      <alignment wrapText="1" readingOrder="2"/>
    </xf>
    <xf numFmtId="0" fontId="11" fillId="0" borderId="5" xfId="0" applyFont="1" applyBorder="1" applyAlignment="1">
      <alignment horizontal="right" vertical="center" wrapText="1" readingOrder="2"/>
    </xf>
    <xf numFmtId="0" fontId="11" fillId="0" borderId="15" xfId="0" applyFont="1" applyBorder="1" applyAlignment="1">
      <alignment horizontal="right" vertical="center" wrapText="1" readingOrder="2"/>
    </xf>
    <xf numFmtId="0" fontId="11" fillId="0" borderId="48" xfId="0" applyFont="1" applyBorder="1" applyAlignment="1">
      <alignment horizontal="right" vertical="center" wrapText="1" readingOrder="2"/>
    </xf>
    <xf numFmtId="0" fontId="11" fillId="0" borderId="4" xfId="0" applyFont="1" applyBorder="1" applyAlignment="1">
      <alignment horizontal="right" vertical="center" wrapText="1" readingOrder="2"/>
    </xf>
    <xf numFmtId="0" fontId="11" fillId="0" borderId="0" xfId="0" applyFont="1" applyBorder="1" applyAlignment="1">
      <alignment horizontal="right" vertical="center" wrapText="1" readingOrder="2"/>
    </xf>
    <xf numFmtId="0" fontId="11" fillId="0" borderId="16" xfId="0" applyFont="1" applyBorder="1" applyAlignment="1">
      <alignment horizontal="right" vertical="center" wrapText="1" readingOrder="2"/>
    </xf>
    <xf numFmtId="0" fontId="11" fillId="0" borderId="17" xfId="0" applyFont="1" applyBorder="1" applyAlignment="1">
      <alignment horizontal="right" vertical="center" wrapText="1" readingOrder="2"/>
    </xf>
    <xf numFmtId="0" fontId="11" fillId="0" borderId="18" xfId="0" applyFont="1" applyBorder="1" applyAlignment="1">
      <alignment horizontal="right" vertical="center" wrapText="1" readingOrder="2"/>
    </xf>
    <xf numFmtId="0" fontId="11" fillId="0" borderId="19" xfId="0" applyFont="1" applyBorder="1" applyAlignment="1">
      <alignment horizontal="right" vertical="center" wrapText="1" readingOrder="2"/>
    </xf>
    <xf numFmtId="0" fontId="0" fillId="0" borderId="8" xfId="0" applyBorder="1" applyAlignment="1">
      <alignment horizontal="center"/>
    </xf>
    <xf numFmtId="0" fontId="0" fillId="0" borderId="0" xfId="0" applyBorder="1" applyAlignment="1">
      <alignment horizontal="center"/>
    </xf>
    <xf numFmtId="0" fontId="11" fillId="0" borderId="5" xfId="0" applyFont="1" applyFill="1" applyBorder="1" applyAlignment="1">
      <alignment horizontal="center"/>
    </xf>
    <xf numFmtId="0" fontId="11" fillId="0" borderId="15" xfId="0" applyFont="1" applyFill="1" applyBorder="1" applyAlignment="1">
      <alignment horizontal="center"/>
    </xf>
    <xf numFmtId="0" fontId="11" fillId="0" borderId="4" xfId="0" applyFont="1" applyFill="1" applyBorder="1" applyAlignment="1">
      <alignment horizontal="center"/>
    </xf>
    <xf numFmtId="0" fontId="11" fillId="0" borderId="0" xfId="0" applyFont="1" applyFill="1" applyBorder="1" applyAlignment="1">
      <alignment horizontal="center"/>
    </xf>
    <xf numFmtId="0" fontId="11" fillId="0" borderId="5"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4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3" borderId="23" xfId="0" applyFont="1" applyFill="1" applyBorder="1" applyAlignment="1">
      <alignment horizontal="center"/>
    </xf>
    <xf numFmtId="0" fontId="11" fillId="3" borderId="24" xfId="0" applyFont="1" applyFill="1" applyBorder="1" applyAlignment="1">
      <alignment horizontal="center"/>
    </xf>
    <xf numFmtId="0" fontId="11" fillId="3" borderId="25" xfId="0" applyFont="1" applyFill="1" applyBorder="1" applyAlignment="1">
      <alignment horizontal="center"/>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5" xfId="0" applyFont="1" applyBorder="1" applyAlignment="1">
      <alignment horizontal="right" vertical="center" wrapText="1"/>
    </xf>
    <xf numFmtId="0" fontId="11" fillId="0" borderId="15" xfId="0" applyFont="1" applyBorder="1" applyAlignment="1">
      <alignment horizontal="right" vertical="center" wrapText="1"/>
    </xf>
    <xf numFmtId="0" fontId="11" fillId="0" borderId="48" xfId="0" applyFont="1" applyBorder="1" applyAlignment="1">
      <alignment horizontal="right" vertical="center" wrapText="1"/>
    </xf>
    <xf numFmtId="0" fontId="11" fillId="0" borderId="4" xfId="0" applyFont="1" applyBorder="1" applyAlignment="1">
      <alignment horizontal="right" vertical="center" wrapText="1"/>
    </xf>
    <xf numFmtId="0" fontId="11" fillId="0" borderId="0" xfId="0" applyFont="1" applyBorder="1" applyAlignment="1">
      <alignment horizontal="right" vertical="center" wrapText="1"/>
    </xf>
    <xf numFmtId="0" fontId="11" fillId="0" borderId="16" xfId="0" applyFont="1" applyBorder="1" applyAlignment="1">
      <alignment horizontal="right" vertical="center" wrapText="1"/>
    </xf>
    <xf numFmtId="0" fontId="11" fillId="0" borderId="17" xfId="0" applyFont="1" applyBorder="1" applyAlignment="1">
      <alignment horizontal="right" vertical="center" wrapText="1"/>
    </xf>
    <xf numFmtId="0" fontId="11" fillId="0" borderId="18" xfId="0" applyFont="1" applyBorder="1" applyAlignment="1">
      <alignment horizontal="right" vertical="center" wrapText="1"/>
    </xf>
    <xf numFmtId="0" fontId="11" fillId="0" borderId="19" xfId="0" applyFont="1" applyBorder="1" applyAlignment="1">
      <alignment horizontal="right" vertical="center" wrapText="1"/>
    </xf>
    <xf numFmtId="0" fontId="8" fillId="0" borderId="6" xfId="0" applyFont="1" applyFill="1" applyBorder="1" applyAlignment="1">
      <alignment horizontal="center" vertical="center" wrapText="1" readingOrder="2"/>
    </xf>
    <xf numFmtId="49" fontId="11" fillId="0" borderId="11" xfId="0" applyNumberFormat="1" applyFont="1" applyBorder="1" applyAlignment="1">
      <alignment horizontal="right" vertical="center" readingOrder="2"/>
    </xf>
    <xf numFmtId="49" fontId="11" fillId="0" borderId="9" xfId="0" applyNumberFormat="1" applyFont="1" applyBorder="1" applyAlignment="1">
      <alignment horizontal="right" vertical="center" readingOrder="2"/>
    </xf>
    <xf numFmtId="0" fontId="11" fillId="0" borderId="12" xfId="0" applyFont="1" applyFill="1" applyBorder="1" applyAlignment="1">
      <alignment vertical="center" wrapText="1" readingOrder="2"/>
    </xf>
    <xf numFmtId="0" fontId="11" fillId="0" borderId="7" xfId="0" applyFont="1" applyFill="1" applyBorder="1" applyAlignment="1">
      <alignment vertical="center" wrapText="1" readingOrder="2"/>
    </xf>
    <xf numFmtId="169" fontId="11" fillId="6" borderId="6" xfId="2" applyNumberFormat="1" applyFont="1" applyFill="1" applyBorder="1" applyAlignment="1">
      <alignment vertical="center" wrapText="1" readingOrder="2"/>
    </xf>
    <xf numFmtId="169" fontId="11" fillId="6" borderId="10" xfId="2" applyNumberFormat="1" applyFont="1" applyFill="1" applyBorder="1" applyAlignment="1">
      <alignment vertical="center" wrapText="1" readingOrder="2"/>
    </xf>
    <xf numFmtId="169" fontId="11" fillId="6" borderId="36" xfId="2" applyNumberFormat="1" applyFont="1" applyFill="1" applyBorder="1" applyAlignment="1">
      <alignment horizontal="center"/>
    </xf>
    <xf numFmtId="169" fontId="11" fillId="6" borderId="24" xfId="2" applyNumberFormat="1" applyFont="1" applyFill="1" applyBorder="1" applyAlignment="1">
      <alignment horizontal="center"/>
    </xf>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2207439</xdr:colOff>
      <xdr:row>1</xdr:row>
      <xdr:rowOff>127774</xdr:rowOff>
    </xdr:from>
    <xdr:to>
      <xdr:col>9</xdr:col>
      <xdr:colOff>456127</xdr:colOff>
      <xdr:row>12</xdr:row>
      <xdr:rowOff>0</xdr:rowOff>
    </xdr:to>
    <xdr:sp macro="" textlink="">
      <xdr:nvSpPr>
        <xdr:cNvPr id="2" name="TextBox 4">
          <a:extLst>
            <a:ext uri="{FF2B5EF4-FFF2-40B4-BE49-F238E27FC236}">
              <a16:creationId xmlns:a16="http://schemas.microsoft.com/office/drawing/2014/main" id="{00000000-0008-0000-0000-000002000000}"/>
            </a:ext>
          </a:extLst>
        </xdr:cNvPr>
        <xdr:cNvSpPr txBox="1"/>
      </xdr:nvSpPr>
      <xdr:spPr>
        <a:xfrm>
          <a:off x="11178544248" y="461149"/>
          <a:ext cx="11631313" cy="2269351"/>
        </a:xfrm>
        <a:prstGeom prst="rect">
          <a:avLst/>
        </a:prstGeom>
        <a:noFill/>
        <a:ln w="60325">
          <a:solidFill>
            <a:schemeClr val="tx2"/>
          </a:solidFill>
        </a:ln>
      </xdr:spPr>
      <xdr:txBody>
        <a:bodyPr wrap="square" rtlCol="1">
          <a:noAutofit/>
        </a:bodyPr>
        <a:lstStyle>
          <a:defPPr>
            <a:defRPr lang="he-IL"/>
          </a:defPPr>
          <a:lvl1pPr marL="0" algn="r" defTabSz="914400" rtl="1" eaLnBrk="1" latinLnBrk="0" hangingPunct="1">
            <a:defRPr sz="1800" kern="1200">
              <a:solidFill>
                <a:schemeClr val="tx1"/>
              </a:solidFill>
              <a:latin typeface="+mn-lt"/>
              <a:ea typeface="+mn-ea"/>
              <a:cs typeface="+mn-cs"/>
            </a:defRPr>
          </a:lvl1pPr>
          <a:lvl2pPr marL="457200" algn="r" defTabSz="914400" rtl="1" eaLnBrk="1" latinLnBrk="0" hangingPunct="1">
            <a:defRPr sz="1800" kern="1200">
              <a:solidFill>
                <a:schemeClr val="tx1"/>
              </a:solidFill>
              <a:latin typeface="+mn-lt"/>
              <a:ea typeface="+mn-ea"/>
              <a:cs typeface="+mn-cs"/>
            </a:defRPr>
          </a:lvl2pPr>
          <a:lvl3pPr marL="914400" algn="r" defTabSz="914400" rtl="1" eaLnBrk="1" latinLnBrk="0" hangingPunct="1">
            <a:defRPr sz="1800" kern="1200">
              <a:solidFill>
                <a:schemeClr val="tx1"/>
              </a:solidFill>
              <a:latin typeface="+mn-lt"/>
              <a:ea typeface="+mn-ea"/>
              <a:cs typeface="+mn-cs"/>
            </a:defRPr>
          </a:lvl3pPr>
          <a:lvl4pPr marL="1371600" algn="r" defTabSz="914400" rtl="1" eaLnBrk="1" latinLnBrk="0" hangingPunct="1">
            <a:defRPr sz="1800" kern="1200">
              <a:solidFill>
                <a:schemeClr val="tx1"/>
              </a:solidFill>
              <a:latin typeface="+mn-lt"/>
              <a:ea typeface="+mn-ea"/>
              <a:cs typeface="+mn-cs"/>
            </a:defRPr>
          </a:lvl4pPr>
          <a:lvl5pPr marL="1828800" algn="r" defTabSz="914400" rtl="1" eaLnBrk="1" latinLnBrk="0" hangingPunct="1">
            <a:defRPr sz="1800" kern="1200">
              <a:solidFill>
                <a:schemeClr val="tx1"/>
              </a:solidFill>
              <a:latin typeface="+mn-lt"/>
              <a:ea typeface="+mn-ea"/>
              <a:cs typeface="+mn-cs"/>
            </a:defRPr>
          </a:lvl5pPr>
          <a:lvl6pPr marL="2286000" algn="r" defTabSz="914400" rtl="1" eaLnBrk="1" latinLnBrk="0" hangingPunct="1">
            <a:defRPr sz="1800" kern="1200">
              <a:solidFill>
                <a:schemeClr val="tx1"/>
              </a:solidFill>
              <a:latin typeface="+mn-lt"/>
              <a:ea typeface="+mn-ea"/>
              <a:cs typeface="+mn-cs"/>
            </a:defRPr>
          </a:lvl6pPr>
          <a:lvl7pPr marL="2743200" algn="r" defTabSz="914400" rtl="1" eaLnBrk="1" latinLnBrk="0" hangingPunct="1">
            <a:defRPr sz="1800" kern="1200">
              <a:solidFill>
                <a:schemeClr val="tx1"/>
              </a:solidFill>
              <a:latin typeface="+mn-lt"/>
              <a:ea typeface="+mn-ea"/>
              <a:cs typeface="+mn-cs"/>
            </a:defRPr>
          </a:lvl7pPr>
          <a:lvl8pPr marL="3200400" algn="r" defTabSz="914400" rtl="1" eaLnBrk="1" latinLnBrk="0" hangingPunct="1">
            <a:defRPr sz="1800" kern="1200">
              <a:solidFill>
                <a:schemeClr val="tx1"/>
              </a:solidFill>
              <a:latin typeface="+mn-lt"/>
              <a:ea typeface="+mn-ea"/>
              <a:cs typeface="+mn-cs"/>
            </a:defRPr>
          </a:lvl8pPr>
          <a:lvl9pPr marL="3657600" algn="r" defTabSz="914400" rtl="1" eaLnBrk="1" latinLnBrk="0" hangingPunct="1">
            <a:defRPr sz="1800" kern="1200">
              <a:solidFill>
                <a:schemeClr val="tx1"/>
              </a:solidFill>
              <a:latin typeface="+mn-lt"/>
              <a:ea typeface="+mn-ea"/>
              <a:cs typeface="+mn-cs"/>
            </a:defRPr>
          </a:lvl9pPr>
        </a:lstStyle>
        <a:p>
          <a:pPr algn="ctr">
            <a:lnSpc>
              <a:spcPct val="107000"/>
            </a:lnSpc>
            <a:spcAft>
              <a:spcPts val="800"/>
            </a:spcAft>
          </a:pPr>
          <a:r>
            <a:rPr lang="he-IL" sz="1900">
              <a:latin typeface="Calibri" panose="020F0502020204030204" pitchFamily="34" charset="0"/>
              <a:ea typeface="Calibri" panose="020F0502020204030204" pitchFamily="34" charset="0"/>
              <a:cs typeface="Calibri" panose="020F0502020204030204" pitchFamily="34" charset="0"/>
            </a:rPr>
            <a:t>השימוש בפורמט של 360 נועד להטמעת שימוש בשפה משותפת לקידום שיח מקצועי אחיד וברור</a:t>
          </a:r>
        </a:p>
        <a:p>
          <a:pPr algn="ctr">
            <a:lnSpc>
              <a:spcPct val="107000"/>
            </a:lnSpc>
            <a:spcAft>
              <a:spcPts val="800"/>
            </a:spcAft>
          </a:pPr>
          <a:r>
            <a:rPr lang="he-IL" sz="1900">
              <a:latin typeface="Calibri" panose="020F0502020204030204" pitchFamily="34" charset="0"/>
              <a:ea typeface="Calibri" panose="020F0502020204030204" pitchFamily="34" charset="0"/>
              <a:cs typeface="Calibri" panose="020F0502020204030204" pitchFamily="34" charset="0"/>
            </a:rPr>
            <a:t>פורמט זה</a:t>
          </a:r>
          <a:r>
            <a:rPr lang="he-IL" sz="1900" baseline="0">
              <a:latin typeface="Calibri" panose="020F0502020204030204" pitchFamily="34" charset="0"/>
              <a:ea typeface="Calibri" panose="020F0502020204030204" pitchFamily="34" charset="0"/>
              <a:cs typeface="Calibri" panose="020F0502020204030204" pitchFamily="34" charset="0"/>
            </a:rPr>
            <a:t> </a:t>
          </a:r>
          <a:r>
            <a:rPr lang="he-IL" sz="1900">
              <a:latin typeface="Calibri" panose="020F0502020204030204" pitchFamily="34" charset="0"/>
              <a:ea typeface="Calibri" panose="020F0502020204030204" pitchFamily="34" charset="0"/>
              <a:cs typeface="Calibri" panose="020F0502020204030204" pitchFamily="34" charset="0"/>
            </a:rPr>
            <a:t> מאפשר הגדרה ברורה  של אופן הפעלת התוכנית, השוואה בין התכניות השונות, ניתוח מעמיק של יעילות התכנית עבור מצבי סיכון ספציפיים ותכנון מיטבי של שירותים עבור המוטבים.</a:t>
          </a:r>
          <a:endParaRPr lang="en-US" sz="1900">
            <a:latin typeface="Calibri" panose="020F0502020204030204" pitchFamily="34" charset="0"/>
            <a:ea typeface="Calibri" panose="020F0502020204030204" pitchFamily="34" charset="0"/>
            <a:cs typeface="Calibri" panose="020F0502020204030204" pitchFamily="34" charset="0"/>
          </a:endParaRPr>
        </a:p>
        <a:p>
          <a:pPr algn="ctr">
            <a:lnSpc>
              <a:spcPct val="107000"/>
            </a:lnSpc>
            <a:spcAft>
              <a:spcPts val="800"/>
            </a:spcAft>
          </a:pPr>
          <a:r>
            <a:rPr lang="he-IL" sz="1900">
              <a:latin typeface="Calibri" panose="020F0502020204030204" pitchFamily="34" charset="0"/>
              <a:ea typeface="Calibri" panose="020F0502020204030204" pitchFamily="34" charset="0"/>
              <a:cs typeface="Calibri" panose="020F0502020204030204" pitchFamily="34" charset="0"/>
            </a:rPr>
            <a:t>הכרטיס  בנוי על פי מודל חשיבה תוצאתית, </a:t>
          </a:r>
          <a:r>
            <a:rPr lang="he-IL" sz="1900">
              <a:solidFill>
                <a:srgbClr val="000000"/>
              </a:solidFill>
              <a:latin typeface="Calibri" panose="020F0502020204030204" pitchFamily="34" charset="0"/>
              <a:ea typeface="Calibri" panose="020F0502020204030204" pitchFamily="34" charset="0"/>
              <a:cs typeface="Calibri" panose="020F0502020204030204" pitchFamily="34" charset="0"/>
            </a:rPr>
            <a:t>חשיבה ממוקדת מטרה.</a:t>
          </a:r>
          <a:r>
            <a:rPr lang="en-US" sz="1900">
              <a:solidFill>
                <a:srgbClr val="000000"/>
              </a:solidFill>
              <a:latin typeface="Calibri" panose="020F0502020204030204" pitchFamily="34" charset="0"/>
              <a:ea typeface="Calibri" panose="020F0502020204030204" pitchFamily="34" charset="0"/>
              <a:cs typeface="Calibri" panose="020F0502020204030204" pitchFamily="34" charset="0"/>
            </a:rPr>
            <a:t> </a:t>
          </a:r>
          <a:r>
            <a:rPr lang="he-IL" sz="1900">
              <a:latin typeface="Calibri" panose="020F0502020204030204" pitchFamily="34" charset="0"/>
              <a:ea typeface="Calibri" panose="020F0502020204030204" pitchFamily="34" charset="0"/>
              <a:cs typeface="Calibri" panose="020F0502020204030204" pitchFamily="34" charset="0"/>
            </a:rPr>
            <a:t>מהלך החשיבה כולל זיהוי של מערכת הלקוח, הגדרת הבעיות שמבקשים לפתור ותיעדופן, ניסוח של התוצאות הרצויות ושל אבני הדרך להשגתן, תכנון דרכי הפעולה להשגת התוצאות ויישומן והערכת המידה בה הושגו התוצאות כבסיס ללמידה מתמשכת ולשיפור דרכי הפעולה</a:t>
          </a:r>
          <a:r>
            <a:rPr lang="en-US" sz="1900">
              <a:latin typeface="Calibri" panose="020F0502020204030204" pitchFamily="34" charset="0"/>
              <a:ea typeface="Calibri" panose="020F0502020204030204" pitchFamily="34" charset="0"/>
              <a:cs typeface="Calibri" panose="020F0502020204030204" pitchFamily="34" charset="0"/>
            </a:rPr>
            <a:t>.</a:t>
          </a:r>
        </a:p>
      </xdr:txBody>
    </xdr:sp>
    <xdr:clientData/>
  </xdr:twoCellAnchor>
  <xdr:twoCellAnchor>
    <xdr:from>
      <xdr:col>13</xdr:col>
      <xdr:colOff>952500</xdr:colOff>
      <xdr:row>14</xdr:row>
      <xdr:rowOff>63500</xdr:rowOff>
    </xdr:from>
    <xdr:to>
      <xdr:col>14</xdr:col>
      <xdr:colOff>10508</xdr:colOff>
      <xdr:row>15</xdr:row>
      <xdr:rowOff>128069</xdr:rowOff>
    </xdr:to>
    <xdr:sp macro="" textlink="">
      <xdr:nvSpPr>
        <xdr:cNvPr id="3" name="לב 2"/>
        <xdr:cNvSpPr/>
      </xdr:nvSpPr>
      <xdr:spPr>
        <a:xfrm>
          <a:off x="11174560742" y="4524375"/>
          <a:ext cx="486758" cy="334444"/>
        </a:xfrm>
        <a:prstGeom prst="heart">
          <a:avLst/>
        </a:prstGeom>
        <a:solidFill>
          <a:srgbClr val="32A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he-IL"/>
          </a:defPPr>
          <a:lvl1pPr marL="0" algn="r" defTabSz="914400" rtl="1" eaLnBrk="1" latinLnBrk="0" hangingPunct="1">
            <a:defRPr sz="1800" kern="1200">
              <a:solidFill>
                <a:schemeClr val="lt1"/>
              </a:solidFill>
              <a:latin typeface="+mn-lt"/>
              <a:ea typeface="+mn-ea"/>
              <a:cs typeface="+mn-cs"/>
            </a:defRPr>
          </a:lvl1pPr>
          <a:lvl2pPr marL="457200" algn="r" defTabSz="914400" rtl="1" eaLnBrk="1" latinLnBrk="0" hangingPunct="1">
            <a:defRPr sz="1800" kern="1200">
              <a:solidFill>
                <a:schemeClr val="lt1"/>
              </a:solidFill>
              <a:latin typeface="+mn-lt"/>
              <a:ea typeface="+mn-ea"/>
              <a:cs typeface="+mn-cs"/>
            </a:defRPr>
          </a:lvl2pPr>
          <a:lvl3pPr marL="914400" algn="r" defTabSz="914400" rtl="1" eaLnBrk="1" latinLnBrk="0" hangingPunct="1">
            <a:defRPr sz="1800" kern="1200">
              <a:solidFill>
                <a:schemeClr val="lt1"/>
              </a:solidFill>
              <a:latin typeface="+mn-lt"/>
              <a:ea typeface="+mn-ea"/>
              <a:cs typeface="+mn-cs"/>
            </a:defRPr>
          </a:lvl3pPr>
          <a:lvl4pPr marL="1371600" algn="r" defTabSz="914400" rtl="1" eaLnBrk="1" latinLnBrk="0" hangingPunct="1">
            <a:defRPr sz="1800" kern="1200">
              <a:solidFill>
                <a:schemeClr val="lt1"/>
              </a:solidFill>
              <a:latin typeface="+mn-lt"/>
              <a:ea typeface="+mn-ea"/>
              <a:cs typeface="+mn-cs"/>
            </a:defRPr>
          </a:lvl4pPr>
          <a:lvl5pPr marL="1828800" algn="r" defTabSz="914400" rtl="1" eaLnBrk="1" latinLnBrk="0" hangingPunct="1">
            <a:defRPr sz="1800" kern="1200">
              <a:solidFill>
                <a:schemeClr val="lt1"/>
              </a:solidFill>
              <a:latin typeface="+mn-lt"/>
              <a:ea typeface="+mn-ea"/>
              <a:cs typeface="+mn-cs"/>
            </a:defRPr>
          </a:lvl5pPr>
          <a:lvl6pPr marL="2286000" algn="r" defTabSz="914400" rtl="1" eaLnBrk="1" latinLnBrk="0" hangingPunct="1">
            <a:defRPr sz="1800" kern="1200">
              <a:solidFill>
                <a:schemeClr val="lt1"/>
              </a:solidFill>
              <a:latin typeface="+mn-lt"/>
              <a:ea typeface="+mn-ea"/>
              <a:cs typeface="+mn-cs"/>
            </a:defRPr>
          </a:lvl6pPr>
          <a:lvl7pPr marL="2743200" algn="r" defTabSz="914400" rtl="1" eaLnBrk="1" latinLnBrk="0" hangingPunct="1">
            <a:defRPr sz="1800" kern="1200">
              <a:solidFill>
                <a:schemeClr val="lt1"/>
              </a:solidFill>
              <a:latin typeface="+mn-lt"/>
              <a:ea typeface="+mn-ea"/>
              <a:cs typeface="+mn-cs"/>
            </a:defRPr>
          </a:lvl7pPr>
          <a:lvl8pPr marL="3200400" algn="r" defTabSz="914400" rtl="1" eaLnBrk="1" latinLnBrk="0" hangingPunct="1">
            <a:defRPr sz="1800" kern="1200">
              <a:solidFill>
                <a:schemeClr val="lt1"/>
              </a:solidFill>
              <a:latin typeface="+mn-lt"/>
              <a:ea typeface="+mn-ea"/>
              <a:cs typeface="+mn-cs"/>
            </a:defRPr>
          </a:lvl8pPr>
          <a:lvl9pPr marL="3657600" algn="r" defTabSz="914400" rtl="1" eaLnBrk="1" latinLnBrk="0" hangingPunct="1">
            <a:defRPr sz="1800" kern="1200">
              <a:solidFill>
                <a:schemeClr val="lt1"/>
              </a:solidFill>
              <a:latin typeface="+mn-lt"/>
              <a:ea typeface="+mn-ea"/>
              <a:cs typeface="+mn-cs"/>
            </a:defRPr>
          </a:lvl9pPr>
        </a:lstStyle>
        <a:p>
          <a:pPr algn="ctr"/>
          <a:endParaRPr lang="he-IL" b="1" cap="none" spc="0">
            <a:ln w="22225">
              <a:solidFill>
                <a:schemeClr val="accent2"/>
              </a:solidFill>
              <a:prstDash val="solid"/>
            </a:ln>
            <a:solidFill>
              <a:schemeClr val="accent2">
                <a:lumMod val="40000"/>
                <a:lumOff val="60000"/>
              </a:schemeClr>
            </a:solidFill>
            <a:effectLst/>
          </a:endParaRPr>
        </a:p>
      </xdr:txBody>
    </xdr:sp>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pageSetUpPr fitToPage="1"/>
  </sheetPr>
  <dimension ref="A1:AD95"/>
  <sheetViews>
    <sheetView rightToLeft="1" tabSelected="1" topLeftCell="A55" zoomScale="80" zoomScaleNormal="80" workbookViewId="0">
      <selection activeCell="J78" sqref="J78:L82"/>
    </sheetView>
  </sheetViews>
  <sheetFormatPr defaultColWidth="9" defaultRowHeight="14.25" x14ac:dyDescent="0.2"/>
  <cols>
    <col min="1" max="1" width="50.625" style="16" customWidth="1"/>
    <col min="2" max="2" width="51.625" style="16" customWidth="1"/>
    <col min="3" max="3" width="12.625" style="16" customWidth="1"/>
    <col min="4" max="4" width="11.875" style="16" customWidth="1"/>
    <col min="5" max="5" width="10.625" style="16" customWidth="1"/>
    <col min="6" max="8" width="9" style="16"/>
    <col min="9" max="9" width="11.25" style="16" customWidth="1"/>
    <col min="10" max="11" width="9" style="16"/>
    <col min="12" max="12" width="12.5" style="16" customWidth="1"/>
    <col min="13" max="13" width="9" style="16"/>
    <col min="14" max="14" width="18.75" style="16" customWidth="1"/>
    <col min="15" max="16384" width="9" style="16"/>
  </cols>
  <sheetData>
    <row r="1" spans="1:15" ht="26.25" x14ac:dyDescent="0.4">
      <c r="A1" s="113" t="s">
        <v>569</v>
      </c>
      <c r="B1" s="114"/>
      <c r="C1" s="114"/>
      <c r="D1" s="114"/>
      <c r="E1" s="114"/>
      <c r="F1" s="114"/>
      <c r="G1" s="114"/>
      <c r="H1" s="114"/>
      <c r="I1" s="114"/>
      <c r="J1" s="114"/>
      <c r="K1" s="114"/>
      <c r="L1" s="114"/>
      <c r="M1" s="112"/>
      <c r="N1" s="112"/>
      <c r="O1" s="112"/>
    </row>
    <row r="2" spans="1:15" s="45" customFormat="1" ht="26.25" customHeight="1" x14ac:dyDescent="0.2">
      <c r="A2" s="111"/>
      <c r="B2" s="111"/>
      <c r="C2" s="111"/>
      <c r="D2" s="111"/>
      <c r="E2" s="111"/>
      <c r="F2" s="111"/>
      <c r="G2" s="111"/>
      <c r="H2" s="111"/>
      <c r="I2" s="111"/>
      <c r="J2" s="111"/>
      <c r="K2" s="111"/>
      <c r="L2" s="111"/>
      <c r="M2" s="111"/>
      <c r="N2" s="111"/>
      <c r="O2" s="111"/>
    </row>
    <row r="3" spans="1:15" s="45" customFormat="1" ht="26.25" customHeight="1" x14ac:dyDescent="0.2">
      <c r="A3" s="111"/>
      <c r="B3" s="111"/>
      <c r="C3" s="111"/>
      <c r="D3" s="111"/>
      <c r="E3" s="111"/>
      <c r="F3" s="111"/>
      <c r="G3" s="111"/>
      <c r="H3" s="111"/>
      <c r="I3" s="111"/>
      <c r="J3" s="111"/>
      <c r="K3" s="111"/>
      <c r="L3" s="111"/>
      <c r="M3" s="111"/>
      <c r="N3" s="111"/>
      <c r="O3" s="111"/>
    </row>
    <row r="4" spans="1:15" s="45" customFormat="1" ht="26.25" customHeight="1" x14ac:dyDescent="0.2">
      <c r="A4" s="111"/>
      <c r="B4" s="111"/>
      <c r="C4" s="111"/>
      <c r="D4" s="111"/>
      <c r="E4" s="111"/>
      <c r="F4" s="111"/>
      <c r="G4" s="111"/>
      <c r="H4" s="111"/>
      <c r="I4" s="111"/>
      <c r="J4" s="111"/>
      <c r="K4" s="111"/>
      <c r="L4" s="111"/>
      <c r="M4" s="111"/>
      <c r="N4" s="111"/>
      <c r="O4" s="111"/>
    </row>
    <row r="5" spans="1:15" ht="14.25" customHeight="1" x14ac:dyDescent="0.2">
      <c r="A5" s="111"/>
      <c r="B5" s="111"/>
      <c r="C5" s="111"/>
      <c r="D5" s="111"/>
      <c r="E5" s="111"/>
      <c r="F5" s="111"/>
      <c r="G5" s="111"/>
      <c r="H5" s="111"/>
      <c r="I5" s="111"/>
      <c r="J5" s="111"/>
      <c r="K5" s="111"/>
      <c r="L5" s="111"/>
      <c r="M5" s="111"/>
      <c r="N5" s="111"/>
      <c r="O5" s="111"/>
    </row>
    <row r="6" spans="1:15" ht="14.25" customHeight="1" x14ac:dyDescent="0.2">
      <c r="A6" s="111"/>
      <c r="B6" s="111"/>
      <c r="C6" s="111"/>
      <c r="D6" s="111"/>
      <c r="E6" s="111"/>
      <c r="F6" s="111"/>
      <c r="G6" s="111"/>
      <c r="H6" s="111"/>
      <c r="I6" s="111"/>
      <c r="J6" s="111"/>
      <c r="K6" s="111"/>
      <c r="L6" s="111"/>
      <c r="M6" s="111"/>
      <c r="N6" s="111"/>
      <c r="O6" s="111"/>
    </row>
    <row r="7" spans="1:15" ht="14.25" customHeight="1" x14ac:dyDescent="0.2">
      <c r="A7" s="111"/>
      <c r="B7" s="111"/>
      <c r="C7" s="111"/>
      <c r="D7" s="111"/>
      <c r="E7" s="111"/>
      <c r="F7" s="111"/>
      <c r="G7" s="111"/>
      <c r="H7" s="111"/>
      <c r="I7" s="111"/>
      <c r="J7" s="111"/>
      <c r="K7" s="111"/>
      <c r="L7" s="111"/>
      <c r="M7" s="111"/>
      <c r="N7" s="111"/>
      <c r="O7" s="111"/>
    </row>
    <row r="8" spans="1:15" ht="14.25" customHeight="1" x14ac:dyDescent="0.2">
      <c r="A8" s="111"/>
      <c r="B8" s="111"/>
      <c r="C8" s="111"/>
      <c r="D8" s="111"/>
      <c r="E8" s="111"/>
      <c r="F8" s="111"/>
      <c r="G8" s="111"/>
      <c r="H8" s="111"/>
      <c r="I8" s="111"/>
      <c r="J8" s="111"/>
      <c r="K8" s="111"/>
      <c r="L8" s="111"/>
      <c r="M8" s="111"/>
      <c r="N8" s="111"/>
      <c r="O8" s="111"/>
    </row>
    <row r="9" spans="1:15" ht="14.25" customHeight="1" x14ac:dyDescent="0.2">
      <c r="A9" s="111"/>
      <c r="B9" s="111"/>
      <c r="C9" s="111"/>
      <c r="D9" s="111"/>
      <c r="E9" s="111"/>
      <c r="F9" s="111"/>
      <c r="G9" s="111"/>
      <c r="H9" s="111"/>
      <c r="I9" s="111"/>
      <c r="J9" s="111"/>
      <c r="K9" s="111"/>
      <c r="L9" s="111"/>
      <c r="M9" s="111"/>
      <c r="N9" s="111"/>
      <c r="O9" s="111"/>
    </row>
    <row r="10" spans="1:15" ht="14.25" customHeight="1" x14ac:dyDescent="0.2">
      <c r="A10" s="111"/>
      <c r="B10" s="111"/>
      <c r="C10" s="111"/>
      <c r="D10" s="111"/>
      <c r="E10" s="111"/>
      <c r="F10" s="111"/>
      <c r="G10" s="111"/>
      <c r="H10" s="111"/>
      <c r="I10" s="111"/>
      <c r="J10" s="111"/>
      <c r="K10" s="111"/>
      <c r="L10" s="111"/>
      <c r="M10" s="111"/>
      <c r="N10" s="111"/>
      <c r="O10" s="111"/>
    </row>
    <row r="11" spans="1:15" ht="14.25" customHeight="1" x14ac:dyDescent="0.2">
      <c r="A11" s="111"/>
      <c r="B11" s="111"/>
      <c r="C11" s="111"/>
      <c r="D11" s="111"/>
      <c r="E11" s="111"/>
      <c r="F11" s="111"/>
      <c r="G11" s="111"/>
      <c r="H11" s="111"/>
      <c r="I11" s="111"/>
      <c r="J11" s="111"/>
      <c r="K11" s="111"/>
      <c r="L11" s="111"/>
      <c r="M11" s="111"/>
      <c r="N11" s="111"/>
      <c r="O11" s="111"/>
    </row>
    <row r="12" spans="1:15" ht="13.5" customHeight="1" x14ac:dyDescent="0.2">
      <c r="A12" s="111"/>
      <c r="B12" s="111"/>
      <c r="C12" s="111"/>
      <c r="D12" s="111"/>
      <c r="E12" s="111"/>
      <c r="F12" s="111"/>
      <c r="G12" s="111"/>
      <c r="H12" s="111"/>
      <c r="I12" s="111"/>
      <c r="J12" s="111"/>
      <c r="K12" s="111"/>
      <c r="L12" s="111"/>
      <c r="M12" s="111"/>
      <c r="N12" s="111"/>
      <c r="O12" s="111"/>
    </row>
    <row r="13" spans="1:15" ht="30.75" customHeight="1" thickBot="1" x14ac:dyDescent="0.25">
      <c r="A13" s="111"/>
      <c r="B13" s="111"/>
      <c r="C13" s="111"/>
      <c r="D13" s="111"/>
      <c r="E13" s="111"/>
      <c r="F13" s="111"/>
      <c r="G13" s="111"/>
      <c r="H13" s="111"/>
      <c r="I13" s="111"/>
      <c r="J13" s="111"/>
      <c r="K13" s="111"/>
      <c r="L13" s="111"/>
      <c r="M13" s="111"/>
      <c r="N13" s="111"/>
      <c r="O13" s="111"/>
    </row>
    <row r="14" spans="1:15" ht="30.75" customHeight="1" thickBot="1" x14ac:dyDescent="0.4">
      <c r="A14" s="122" t="s">
        <v>163</v>
      </c>
      <c r="B14" s="122"/>
      <c r="C14" s="122"/>
      <c r="D14" s="122"/>
      <c r="E14" s="122"/>
      <c r="F14" s="122"/>
      <c r="G14" s="122"/>
      <c r="H14" s="122"/>
      <c r="I14" s="122"/>
      <c r="J14" s="46"/>
      <c r="K14" s="44"/>
      <c r="L14" s="44"/>
      <c r="M14" s="225" t="s">
        <v>562</v>
      </c>
      <c r="N14" s="226"/>
      <c r="O14" s="227"/>
    </row>
    <row r="15" spans="1:15" ht="21" customHeight="1" x14ac:dyDescent="0.2">
      <c r="A15" s="33" t="s">
        <v>3</v>
      </c>
      <c r="B15" s="121" t="s">
        <v>656</v>
      </c>
      <c r="C15" s="121"/>
      <c r="D15" s="121"/>
      <c r="E15" s="121"/>
      <c r="F15" s="121"/>
      <c r="G15" s="121"/>
      <c r="H15" s="121"/>
      <c r="I15" s="121"/>
      <c r="J15" s="46"/>
      <c r="K15" s="44"/>
      <c r="L15" s="44"/>
      <c r="M15" s="216" t="s">
        <v>563</v>
      </c>
      <c r="N15" s="217"/>
      <c r="O15" s="218"/>
    </row>
    <row r="16" spans="1:15" ht="21" x14ac:dyDescent="0.2">
      <c r="A16" s="33" t="s">
        <v>490</v>
      </c>
      <c r="B16" s="121" t="s">
        <v>657</v>
      </c>
      <c r="C16" s="121"/>
      <c r="D16" s="121"/>
      <c r="E16" s="121"/>
      <c r="F16" s="121"/>
      <c r="G16" s="121"/>
      <c r="H16" s="121"/>
      <c r="I16" s="121"/>
      <c r="J16" s="46"/>
      <c r="K16" s="44"/>
      <c r="L16" s="44"/>
      <c r="M16" s="219"/>
      <c r="N16" s="220"/>
      <c r="O16" s="221"/>
    </row>
    <row r="17" spans="1:23" ht="21" x14ac:dyDescent="0.2">
      <c r="A17" s="33" t="s">
        <v>162</v>
      </c>
      <c r="B17" s="121" t="s">
        <v>658</v>
      </c>
      <c r="C17" s="121"/>
      <c r="D17" s="121"/>
      <c r="E17" s="121"/>
      <c r="F17" s="121"/>
      <c r="G17" s="121"/>
      <c r="H17" s="121"/>
      <c r="I17" s="121"/>
      <c r="J17" s="46"/>
      <c r="K17" s="44"/>
      <c r="L17" s="44"/>
      <c r="M17" s="219"/>
      <c r="N17" s="220"/>
      <c r="O17" s="221"/>
    </row>
    <row r="18" spans="1:23" ht="21" x14ac:dyDescent="0.2">
      <c r="A18" s="33" t="s">
        <v>0</v>
      </c>
      <c r="B18" s="121" t="s">
        <v>1</v>
      </c>
      <c r="C18" s="121"/>
      <c r="D18" s="121"/>
      <c r="E18" s="121"/>
      <c r="F18" s="121"/>
      <c r="G18" s="121"/>
      <c r="H18" s="121"/>
      <c r="I18" s="121"/>
      <c r="J18" s="46"/>
      <c r="K18" s="44"/>
      <c r="L18" s="47"/>
      <c r="M18" s="219"/>
      <c r="N18" s="220"/>
      <c r="O18" s="221"/>
    </row>
    <row r="19" spans="1:23" ht="21.75" thickBot="1" x14ac:dyDescent="0.25">
      <c r="A19" s="34" t="s">
        <v>559</v>
      </c>
      <c r="B19" s="115" t="s">
        <v>659</v>
      </c>
      <c r="C19" s="115"/>
      <c r="D19" s="115"/>
      <c r="E19" s="115"/>
      <c r="F19" s="115"/>
      <c r="G19" s="115"/>
      <c r="H19" s="115"/>
      <c r="I19" s="115"/>
      <c r="J19" s="46"/>
      <c r="K19" s="44"/>
      <c r="L19" s="47"/>
      <c r="M19" s="219"/>
      <c r="N19" s="220"/>
      <c r="O19" s="221"/>
    </row>
    <row r="20" spans="1:23" ht="21.75" thickBot="1" x14ac:dyDescent="0.25">
      <c r="A20" s="118" t="s">
        <v>26</v>
      </c>
      <c r="B20" s="119"/>
      <c r="C20" s="119"/>
      <c r="D20" s="119"/>
      <c r="E20" s="119"/>
      <c r="F20" s="119"/>
      <c r="G20" s="119"/>
      <c r="H20" s="119"/>
      <c r="I20" s="120"/>
      <c r="J20" s="47"/>
      <c r="K20" s="44"/>
      <c r="L20" s="47"/>
      <c r="M20" s="219"/>
      <c r="N20" s="220"/>
      <c r="O20" s="221"/>
    </row>
    <row r="21" spans="1:23" ht="155.65" customHeight="1" thickBot="1" x14ac:dyDescent="0.25">
      <c r="A21" s="42" t="s">
        <v>26</v>
      </c>
      <c r="B21" s="116" t="s">
        <v>660</v>
      </c>
      <c r="C21" s="117"/>
      <c r="D21" s="117"/>
      <c r="E21" s="117"/>
      <c r="F21" s="117"/>
      <c r="G21" s="117"/>
      <c r="H21" s="117"/>
      <c r="I21" s="117"/>
      <c r="J21" s="46"/>
      <c r="K21" s="44"/>
      <c r="L21" s="47"/>
      <c r="M21" s="228" t="s">
        <v>564</v>
      </c>
      <c r="N21" s="229"/>
      <c r="O21" s="230"/>
    </row>
    <row r="22" spans="1:23" ht="17.25" customHeight="1" thickBot="1" x14ac:dyDescent="0.25">
      <c r="A22" s="165" t="s">
        <v>164</v>
      </c>
      <c r="B22" s="166"/>
      <c r="C22" s="166"/>
      <c r="D22" s="166"/>
      <c r="E22" s="166"/>
      <c r="F22" s="166"/>
      <c r="G22" s="166"/>
      <c r="H22" s="166"/>
      <c r="I22" s="167"/>
      <c r="J22" s="47"/>
      <c r="K22" s="44"/>
      <c r="L22" s="47"/>
      <c r="M22" s="231" t="s">
        <v>565</v>
      </c>
      <c r="N22" s="232"/>
      <c r="O22" s="233"/>
    </row>
    <row r="23" spans="1:23" ht="21" customHeight="1" x14ac:dyDescent="0.2">
      <c r="A23" s="41" t="s">
        <v>27</v>
      </c>
      <c r="B23" s="169" t="s">
        <v>28</v>
      </c>
      <c r="C23" s="169"/>
      <c r="D23" s="169"/>
      <c r="E23" s="169"/>
      <c r="F23" s="169"/>
      <c r="G23" s="169"/>
      <c r="H23" s="169"/>
      <c r="I23" s="169"/>
      <c r="J23" s="46"/>
      <c r="K23" s="44"/>
      <c r="L23" s="47"/>
      <c r="M23" s="234"/>
      <c r="N23" s="235"/>
      <c r="O23" s="236"/>
    </row>
    <row r="24" spans="1:23" ht="21" x14ac:dyDescent="0.2">
      <c r="A24" s="33" t="s">
        <v>600</v>
      </c>
      <c r="B24" s="162" t="s">
        <v>597</v>
      </c>
      <c r="C24" s="162"/>
      <c r="D24" s="162"/>
      <c r="E24" s="162"/>
      <c r="F24" s="162"/>
      <c r="G24" s="162"/>
      <c r="H24" s="162"/>
      <c r="I24" s="162"/>
      <c r="J24" s="46"/>
      <c r="K24" s="44"/>
      <c r="L24" s="47"/>
      <c r="M24" s="234"/>
      <c r="N24" s="235"/>
      <c r="O24" s="236"/>
    </row>
    <row r="25" spans="1:23" ht="21" x14ac:dyDescent="0.2">
      <c r="A25" s="33" t="s">
        <v>35</v>
      </c>
      <c r="B25" s="152">
        <v>1</v>
      </c>
      <c r="C25" s="152"/>
      <c r="D25" s="152"/>
      <c r="E25" s="152"/>
      <c r="F25" s="152"/>
      <c r="G25" s="152"/>
      <c r="H25" s="152"/>
      <c r="I25" s="152"/>
      <c r="J25" s="46"/>
      <c r="K25" s="44"/>
      <c r="L25" s="47"/>
      <c r="M25" s="234"/>
      <c r="N25" s="235"/>
      <c r="O25" s="236"/>
    </row>
    <row r="26" spans="1:23" ht="21" x14ac:dyDescent="0.2">
      <c r="A26" s="33" t="s">
        <v>36</v>
      </c>
      <c r="B26" s="152">
        <v>3</v>
      </c>
      <c r="C26" s="152"/>
      <c r="D26" s="152"/>
      <c r="E26" s="152"/>
      <c r="F26" s="152"/>
      <c r="G26" s="152"/>
      <c r="H26" s="152"/>
      <c r="I26" s="152"/>
      <c r="J26" s="46"/>
      <c r="K26" s="44"/>
      <c r="L26" s="47"/>
      <c r="M26" s="234"/>
      <c r="N26" s="235"/>
      <c r="O26" s="236"/>
    </row>
    <row r="27" spans="1:23" ht="21" customHeight="1" x14ac:dyDescent="0.2">
      <c r="A27" s="33" t="s">
        <v>37</v>
      </c>
      <c r="B27" s="162" t="s">
        <v>34</v>
      </c>
      <c r="C27" s="162"/>
      <c r="D27" s="162"/>
      <c r="E27" s="162"/>
      <c r="F27" s="162"/>
      <c r="G27" s="162"/>
      <c r="H27" s="162"/>
      <c r="I27" s="162"/>
      <c r="J27" s="46"/>
      <c r="K27" s="44"/>
      <c r="L27" s="47"/>
      <c r="M27" s="234"/>
      <c r="N27" s="235"/>
      <c r="O27" s="236"/>
    </row>
    <row r="28" spans="1:23" ht="21" x14ac:dyDescent="0.2">
      <c r="A28" s="33" t="s">
        <v>38</v>
      </c>
      <c r="B28" s="162" t="s">
        <v>648</v>
      </c>
      <c r="C28" s="162"/>
      <c r="D28" s="162"/>
      <c r="E28" s="162"/>
      <c r="F28" s="162"/>
      <c r="G28" s="162"/>
      <c r="H28" s="162"/>
      <c r="I28" s="162"/>
      <c r="J28" s="46"/>
      <c r="K28" s="44"/>
      <c r="L28" s="47"/>
      <c r="M28" s="234"/>
      <c r="N28" s="235"/>
      <c r="O28" s="236"/>
    </row>
    <row r="29" spans="1:23" ht="82.5" customHeight="1" thickBot="1" x14ac:dyDescent="0.25">
      <c r="A29" s="34" t="s">
        <v>42</v>
      </c>
      <c r="B29" s="163"/>
      <c r="C29" s="164"/>
      <c r="D29" s="164"/>
      <c r="E29" s="164"/>
      <c r="F29" s="164"/>
      <c r="G29" s="164"/>
      <c r="H29" s="164"/>
      <c r="I29" s="164"/>
      <c r="J29" s="46"/>
      <c r="K29" s="44"/>
      <c r="L29" s="47"/>
      <c r="M29" s="234"/>
      <c r="N29" s="235"/>
      <c r="O29" s="236"/>
    </row>
    <row r="30" spans="1:23" ht="29.25" customHeight="1" thickBot="1" x14ac:dyDescent="0.25">
      <c r="A30" s="165" t="s">
        <v>165</v>
      </c>
      <c r="B30" s="166"/>
      <c r="C30" s="166"/>
      <c r="D30" s="166"/>
      <c r="E30" s="166"/>
      <c r="F30" s="166"/>
      <c r="G30" s="166"/>
      <c r="H30" s="166"/>
      <c r="I30" s="167"/>
      <c r="J30" s="47"/>
      <c r="K30" s="44"/>
      <c r="L30" s="47"/>
      <c r="M30" s="231" t="s">
        <v>654</v>
      </c>
      <c r="N30" s="232"/>
      <c r="O30" s="232"/>
      <c r="P30" s="232"/>
      <c r="Q30" s="233"/>
      <c r="R30" s="231" t="s">
        <v>655</v>
      </c>
      <c r="S30" s="232"/>
      <c r="T30" s="232"/>
      <c r="U30" s="232"/>
      <c r="V30" s="232"/>
      <c r="W30" s="233"/>
    </row>
    <row r="31" spans="1:23" ht="63" customHeight="1" x14ac:dyDescent="0.2">
      <c r="A31" s="41" t="s">
        <v>43</v>
      </c>
      <c r="B31" s="168" t="s">
        <v>630</v>
      </c>
      <c r="C31" s="168"/>
      <c r="D31" s="168"/>
      <c r="E31" s="168"/>
      <c r="F31" s="168"/>
      <c r="G31" s="168"/>
      <c r="H31" s="168"/>
      <c r="I31" s="168"/>
      <c r="J31" s="46"/>
      <c r="K31" s="44"/>
      <c r="L31" s="47"/>
      <c r="M31" s="234"/>
      <c r="N31" s="235"/>
      <c r="O31" s="235"/>
      <c r="P31" s="235"/>
      <c r="Q31" s="236"/>
      <c r="R31" s="234"/>
      <c r="S31" s="235"/>
      <c r="T31" s="235"/>
      <c r="U31" s="235"/>
      <c r="V31" s="235"/>
      <c r="W31" s="236"/>
    </row>
    <row r="32" spans="1:23" ht="82.5" customHeight="1" x14ac:dyDescent="0.2">
      <c r="A32" s="33" t="s">
        <v>44</v>
      </c>
      <c r="B32" s="150" t="s">
        <v>632</v>
      </c>
      <c r="C32" s="150"/>
      <c r="D32" s="150"/>
      <c r="E32" s="150"/>
      <c r="F32" s="150"/>
      <c r="G32" s="150"/>
      <c r="H32" s="150"/>
      <c r="I32" s="150"/>
      <c r="J32" s="46"/>
      <c r="K32" s="44"/>
      <c r="L32" s="47"/>
      <c r="M32" s="234"/>
      <c r="N32" s="235"/>
      <c r="O32" s="235"/>
      <c r="P32" s="235"/>
      <c r="Q32" s="236"/>
      <c r="R32" s="234"/>
      <c r="S32" s="235"/>
      <c r="T32" s="235"/>
      <c r="U32" s="235"/>
      <c r="V32" s="235"/>
      <c r="W32" s="236"/>
    </row>
    <row r="33" spans="1:23" ht="51" customHeight="1" x14ac:dyDescent="0.2">
      <c r="A33" s="33" t="s">
        <v>44</v>
      </c>
      <c r="B33" s="150"/>
      <c r="C33" s="150"/>
      <c r="D33" s="150"/>
      <c r="E33" s="150"/>
      <c r="F33" s="150"/>
      <c r="G33" s="150"/>
      <c r="H33" s="150"/>
      <c r="I33" s="150"/>
      <c r="J33" s="46"/>
      <c r="K33" s="44"/>
      <c r="L33" s="47"/>
      <c r="M33" s="234"/>
      <c r="N33" s="235"/>
      <c r="O33" s="235"/>
      <c r="P33" s="235"/>
      <c r="Q33" s="236"/>
      <c r="R33" s="234"/>
      <c r="S33" s="235"/>
      <c r="T33" s="235"/>
      <c r="U33" s="235"/>
      <c r="V33" s="235"/>
      <c r="W33" s="236"/>
    </row>
    <row r="34" spans="1:23" ht="58.5" customHeight="1" thickBot="1" x14ac:dyDescent="0.25">
      <c r="A34" s="40" t="s">
        <v>661</v>
      </c>
      <c r="B34" s="151" t="s">
        <v>633</v>
      </c>
      <c r="C34" s="151"/>
      <c r="D34" s="151"/>
      <c r="E34" s="151"/>
      <c r="F34" s="151"/>
      <c r="G34" s="151"/>
      <c r="H34" s="151"/>
      <c r="I34" s="151"/>
      <c r="J34" s="101"/>
      <c r="K34" s="44"/>
      <c r="L34" s="47"/>
      <c r="M34" s="237"/>
      <c r="N34" s="238"/>
      <c r="O34" s="238"/>
      <c r="P34" s="238"/>
      <c r="Q34" s="239"/>
      <c r="R34" s="237"/>
      <c r="S34" s="238"/>
      <c r="T34" s="238"/>
      <c r="U34" s="238"/>
      <c r="V34" s="238"/>
      <c r="W34" s="239"/>
    </row>
    <row r="35" spans="1:23" ht="33" customHeight="1" thickBot="1" x14ac:dyDescent="0.25">
      <c r="A35" s="135" t="s">
        <v>166</v>
      </c>
      <c r="B35" s="136"/>
      <c r="C35" s="136"/>
      <c r="D35" s="136"/>
      <c r="E35" s="136"/>
      <c r="F35" s="136"/>
      <c r="G35" s="136"/>
      <c r="H35" s="136"/>
      <c r="I35" s="137"/>
      <c r="J35" s="48"/>
      <c r="K35" s="48"/>
      <c r="L35" s="48"/>
      <c r="M35" s="192" t="s">
        <v>566</v>
      </c>
      <c r="N35" s="193"/>
      <c r="O35" s="193"/>
      <c r="P35" s="193"/>
      <c r="Q35" s="193"/>
      <c r="R35" s="193"/>
      <c r="S35" s="193"/>
      <c r="T35" s="193"/>
      <c r="U35" s="193"/>
      <c r="V35" s="193"/>
      <c r="W35" s="194"/>
    </row>
    <row r="36" spans="1:23" ht="21" customHeight="1" x14ac:dyDescent="0.2">
      <c r="A36" s="41" t="s">
        <v>49</v>
      </c>
      <c r="B36" s="241" t="s">
        <v>662</v>
      </c>
      <c r="C36" s="241"/>
      <c r="D36" s="241"/>
      <c r="E36" s="241"/>
      <c r="F36" s="241"/>
      <c r="G36" s="241"/>
      <c r="H36" s="241"/>
      <c r="I36" s="242"/>
      <c r="J36" s="46"/>
      <c r="K36" s="47"/>
      <c r="L36" s="47"/>
      <c r="M36" s="195"/>
      <c r="N36" s="196"/>
      <c r="O36" s="196"/>
      <c r="P36" s="196"/>
      <c r="Q36" s="196"/>
      <c r="R36" s="196"/>
      <c r="S36" s="196"/>
      <c r="T36" s="196"/>
      <c r="U36" s="196"/>
      <c r="V36" s="196"/>
      <c r="W36" s="197"/>
    </row>
    <row r="37" spans="1:23" ht="21" x14ac:dyDescent="0.2">
      <c r="A37" s="33" t="s">
        <v>50</v>
      </c>
      <c r="B37" s="152"/>
      <c r="C37" s="152"/>
      <c r="D37" s="152"/>
      <c r="E37" s="152"/>
      <c r="F37" s="152"/>
      <c r="G37" s="152"/>
      <c r="H37" s="152"/>
      <c r="I37" s="153"/>
      <c r="J37" s="46"/>
      <c r="K37" s="47"/>
      <c r="L37" s="47"/>
      <c r="M37" s="195"/>
      <c r="N37" s="196"/>
      <c r="O37" s="196"/>
      <c r="P37" s="196"/>
      <c r="Q37" s="196"/>
      <c r="R37" s="196"/>
      <c r="S37" s="196"/>
      <c r="T37" s="196"/>
      <c r="U37" s="196"/>
      <c r="V37" s="196"/>
      <c r="W37" s="197"/>
    </row>
    <row r="38" spans="1:23" ht="21" x14ac:dyDescent="0.2">
      <c r="A38" s="33" t="s">
        <v>167</v>
      </c>
      <c r="B38" s="152"/>
      <c r="C38" s="152"/>
      <c r="D38" s="152"/>
      <c r="E38" s="152"/>
      <c r="F38" s="152"/>
      <c r="G38" s="152"/>
      <c r="H38" s="152"/>
      <c r="I38" s="153"/>
      <c r="J38" s="46"/>
      <c r="K38" s="47"/>
      <c r="L38" s="47"/>
      <c r="M38" s="195"/>
      <c r="N38" s="196"/>
      <c r="O38" s="196"/>
      <c r="P38" s="196"/>
      <c r="Q38" s="196"/>
      <c r="R38" s="196"/>
      <c r="S38" s="196"/>
      <c r="T38" s="196"/>
      <c r="U38" s="196"/>
      <c r="V38" s="196"/>
      <c r="W38" s="197"/>
    </row>
    <row r="39" spans="1:23" ht="21.75" thickBot="1" x14ac:dyDescent="0.25">
      <c r="A39" s="34" t="s">
        <v>51</v>
      </c>
      <c r="B39" s="154" t="s">
        <v>587</v>
      </c>
      <c r="C39" s="154"/>
      <c r="D39" s="154"/>
      <c r="E39" s="154"/>
      <c r="F39" s="154"/>
      <c r="G39" s="154"/>
      <c r="H39" s="154"/>
      <c r="I39" s="155"/>
      <c r="J39" s="46"/>
      <c r="K39" s="47"/>
      <c r="L39" s="47"/>
      <c r="M39" s="195"/>
      <c r="N39" s="196"/>
      <c r="O39" s="196"/>
      <c r="P39" s="196"/>
      <c r="Q39" s="196"/>
      <c r="R39" s="196"/>
      <c r="S39" s="196"/>
      <c r="T39" s="196"/>
      <c r="U39" s="196"/>
      <c r="V39" s="196"/>
      <c r="W39" s="197"/>
    </row>
    <row r="40" spans="1:23" ht="19.5" customHeight="1" thickBot="1" x14ac:dyDescent="0.25">
      <c r="A40" s="38" t="s">
        <v>582</v>
      </c>
      <c r="B40" s="39" t="s">
        <v>169</v>
      </c>
      <c r="C40" s="138" t="s">
        <v>572</v>
      </c>
      <c r="D40" s="139"/>
      <c r="E40" s="138" t="s">
        <v>63</v>
      </c>
      <c r="F40" s="160"/>
      <c r="G40" s="139"/>
      <c r="H40" s="138" t="s">
        <v>571</v>
      </c>
      <c r="I40" s="141"/>
      <c r="J40" s="47"/>
      <c r="K40" s="47"/>
      <c r="L40" s="47"/>
      <c r="M40" s="195"/>
      <c r="N40" s="196"/>
      <c r="O40" s="196"/>
      <c r="P40" s="196"/>
      <c r="Q40" s="196"/>
      <c r="R40" s="196"/>
      <c r="S40" s="196"/>
      <c r="T40" s="196"/>
      <c r="U40" s="196"/>
      <c r="V40" s="196"/>
      <c r="W40" s="197"/>
    </row>
    <row r="41" spans="1:23" ht="21.75" thickBot="1" x14ac:dyDescent="0.25">
      <c r="A41" s="73" t="s">
        <v>65</v>
      </c>
      <c r="B41" s="74" t="s">
        <v>28</v>
      </c>
      <c r="C41" s="140" t="s">
        <v>557</v>
      </c>
      <c r="D41" s="140"/>
      <c r="E41" s="140" t="s">
        <v>78</v>
      </c>
      <c r="F41" s="140"/>
      <c r="G41" s="140"/>
      <c r="H41" s="140" t="s">
        <v>85</v>
      </c>
      <c r="I41" s="156"/>
      <c r="J41" s="47"/>
      <c r="K41" s="47"/>
      <c r="L41" s="47"/>
      <c r="M41" s="195"/>
      <c r="N41" s="196"/>
      <c r="O41" s="196"/>
      <c r="P41" s="196"/>
      <c r="Q41" s="196"/>
      <c r="R41" s="196"/>
      <c r="S41" s="196"/>
      <c r="T41" s="196"/>
      <c r="U41" s="196"/>
      <c r="V41" s="196"/>
      <c r="W41" s="197"/>
    </row>
    <row r="42" spans="1:23" ht="42.75" thickBot="1" x14ac:dyDescent="0.25">
      <c r="A42" s="49" t="s">
        <v>638</v>
      </c>
      <c r="B42" s="51" t="s">
        <v>28</v>
      </c>
      <c r="C42" s="140" t="s">
        <v>557</v>
      </c>
      <c r="D42" s="140"/>
      <c r="E42" s="108" t="s">
        <v>78</v>
      </c>
      <c r="F42" s="108"/>
      <c r="G42" s="108"/>
      <c r="H42" s="157" t="s">
        <v>85</v>
      </c>
      <c r="I42" s="158"/>
      <c r="J42" s="47"/>
      <c r="K42" s="47"/>
      <c r="L42" s="47"/>
      <c r="M42" s="195"/>
      <c r="N42" s="196"/>
      <c r="O42" s="196"/>
      <c r="P42" s="196"/>
      <c r="Q42" s="196"/>
      <c r="R42" s="196"/>
      <c r="S42" s="196"/>
      <c r="T42" s="196"/>
      <c r="U42" s="196"/>
      <c r="V42" s="196"/>
      <c r="W42" s="197"/>
    </row>
    <row r="43" spans="1:23" ht="21.75" thickBot="1" x14ac:dyDescent="0.25">
      <c r="A43" s="49" t="s">
        <v>65</v>
      </c>
      <c r="B43" s="51" t="s">
        <v>70</v>
      </c>
      <c r="C43" s="140" t="s">
        <v>557</v>
      </c>
      <c r="D43" s="140"/>
      <c r="E43" s="108" t="s">
        <v>78</v>
      </c>
      <c r="F43" s="108"/>
      <c r="G43" s="108"/>
      <c r="H43" s="157" t="s">
        <v>85</v>
      </c>
      <c r="I43" s="158"/>
      <c r="J43" s="47"/>
      <c r="K43" s="47"/>
      <c r="L43" s="47"/>
      <c r="M43" s="195"/>
      <c r="N43" s="196"/>
      <c r="O43" s="196"/>
      <c r="P43" s="196"/>
      <c r="Q43" s="196"/>
      <c r="R43" s="196"/>
      <c r="S43" s="196"/>
      <c r="T43" s="196"/>
      <c r="U43" s="196"/>
      <c r="V43" s="196"/>
      <c r="W43" s="197"/>
    </row>
    <row r="44" spans="1:23" ht="21.75" thickBot="1" x14ac:dyDescent="0.25">
      <c r="A44" s="49"/>
      <c r="B44" s="51"/>
      <c r="C44" s="140"/>
      <c r="D44" s="140"/>
      <c r="E44" s="108"/>
      <c r="F44" s="108"/>
      <c r="G44" s="108"/>
      <c r="H44" s="157"/>
      <c r="I44" s="158"/>
      <c r="J44" s="47"/>
      <c r="K44" s="47"/>
      <c r="L44" s="47"/>
      <c r="M44" s="195"/>
      <c r="N44" s="196"/>
      <c r="O44" s="196"/>
      <c r="P44" s="196"/>
      <c r="Q44" s="196"/>
      <c r="R44" s="196"/>
      <c r="S44" s="196"/>
      <c r="T44" s="196"/>
      <c r="U44" s="196"/>
      <c r="V44" s="196"/>
      <c r="W44" s="197"/>
    </row>
    <row r="45" spans="1:23" ht="21.75" thickBot="1" x14ac:dyDescent="0.25">
      <c r="A45" s="62"/>
      <c r="B45" s="75"/>
      <c r="C45" s="140"/>
      <c r="D45" s="140"/>
      <c r="E45" s="130"/>
      <c r="F45" s="130"/>
      <c r="G45" s="130"/>
      <c r="H45" s="130"/>
      <c r="I45" s="159"/>
      <c r="J45" s="47"/>
      <c r="K45" s="47"/>
      <c r="L45" s="47"/>
      <c r="M45" s="195"/>
      <c r="N45" s="196"/>
      <c r="O45" s="196"/>
      <c r="P45" s="196"/>
      <c r="Q45" s="196"/>
      <c r="R45" s="196"/>
      <c r="S45" s="196"/>
      <c r="T45" s="196"/>
      <c r="U45" s="196"/>
      <c r="V45" s="196"/>
      <c r="W45" s="197"/>
    </row>
    <row r="46" spans="1:23" ht="21" x14ac:dyDescent="0.35">
      <c r="A46" s="54" t="s">
        <v>103</v>
      </c>
      <c r="B46" s="131" t="s">
        <v>106</v>
      </c>
      <c r="C46" s="131"/>
      <c r="D46" s="131"/>
      <c r="E46" s="131"/>
      <c r="F46" s="131"/>
      <c r="G46" s="131"/>
      <c r="H46" s="131"/>
      <c r="I46" s="132"/>
      <c r="J46" s="46"/>
      <c r="K46" s="47"/>
      <c r="L46" s="47"/>
      <c r="M46" s="195"/>
      <c r="N46" s="196"/>
      <c r="O46" s="196"/>
      <c r="P46" s="196"/>
      <c r="Q46" s="196"/>
      <c r="R46" s="196"/>
      <c r="S46" s="196"/>
      <c r="T46" s="196"/>
      <c r="U46" s="196"/>
      <c r="V46" s="196"/>
      <c r="W46" s="197"/>
    </row>
    <row r="47" spans="1:23" ht="21" x14ac:dyDescent="0.35">
      <c r="A47" s="53" t="s">
        <v>110</v>
      </c>
      <c r="B47" s="133" t="s">
        <v>111</v>
      </c>
      <c r="C47" s="133"/>
      <c r="D47" s="133"/>
      <c r="E47" s="133"/>
      <c r="F47" s="133"/>
      <c r="G47" s="133"/>
      <c r="H47" s="133"/>
      <c r="I47" s="134"/>
      <c r="J47" s="46"/>
      <c r="K47" s="47"/>
      <c r="L47" s="47"/>
      <c r="M47" s="195"/>
      <c r="N47" s="196"/>
      <c r="O47" s="196"/>
      <c r="P47" s="196"/>
      <c r="Q47" s="196"/>
      <c r="R47" s="196"/>
      <c r="S47" s="196"/>
      <c r="T47" s="196"/>
      <c r="U47" s="196"/>
      <c r="V47" s="196"/>
      <c r="W47" s="197"/>
    </row>
    <row r="48" spans="1:23" ht="255" customHeight="1" thickBot="1" x14ac:dyDescent="0.25">
      <c r="A48" s="40" t="s">
        <v>555</v>
      </c>
      <c r="B48" s="243" t="s">
        <v>663</v>
      </c>
      <c r="C48" s="243"/>
      <c r="D48" s="243"/>
      <c r="E48" s="243"/>
      <c r="F48" s="243"/>
      <c r="G48" s="243"/>
      <c r="H48" s="243"/>
      <c r="I48" s="244"/>
      <c r="J48" s="46"/>
      <c r="K48" s="47"/>
      <c r="L48" s="47"/>
      <c r="M48" s="198"/>
      <c r="N48" s="199"/>
      <c r="O48" s="199"/>
      <c r="P48" s="199"/>
      <c r="Q48" s="199"/>
      <c r="R48" s="199"/>
      <c r="S48" s="199"/>
      <c r="T48" s="199"/>
      <c r="U48" s="199"/>
      <c r="V48" s="199"/>
      <c r="W48" s="200"/>
    </row>
    <row r="49" spans="1:30" ht="29.25" customHeight="1" thickBot="1" x14ac:dyDescent="0.25">
      <c r="A49" s="165" t="s">
        <v>175</v>
      </c>
      <c r="B49" s="166"/>
      <c r="C49" s="166"/>
      <c r="D49" s="166"/>
      <c r="E49" s="166"/>
      <c r="F49" s="166"/>
      <c r="G49" s="166"/>
      <c r="H49" s="166"/>
      <c r="I49" s="167"/>
      <c r="J49" s="47"/>
      <c r="K49" s="44"/>
      <c r="L49" s="47"/>
      <c r="M49" s="207" t="s">
        <v>567</v>
      </c>
      <c r="N49" s="208"/>
      <c r="O49" s="209"/>
      <c r="P49" s="203"/>
      <c r="Q49" s="204"/>
      <c r="R49" s="204"/>
      <c r="S49" s="204"/>
      <c r="T49" s="204"/>
      <c r="U49" s="204"/>
      <c r="V49" s="204"/>
      <c r="W49" s="204"/>
    </row>
    <row r="50" spans="1:30" ht="21.75" customHeight="1" x14ac:dyDescent="0.35">
      <c r="A50" s="54" t="s">
        <v>118</v>
      </c>
      <c r="B50" s="131" t="s">
        <v>2</v>
      </c>
      <c r="C50" s="131"/>
      <c r="D50" s="131"/>
      <c r="E50" s="131"/>
      <c r="F50" s="131"/>
      <c r="G50" s="131"/>
      <c r="H50" s="131"/>
      <c r="I50" s="131"/>
      <c r="J50" s="46"/>
      <c r="K50" s="44"/>
      <c r="L50" s="47"/>
      <c r="M50" s="210"/>
      <c r="N50" s="211"/>
      <c r="O50" s="212"/>
      <c r="P50" s="205"/>
      <c r="Q50" s="206"/>
      <c r="R50" s="206"/>
      <c r="S50" s="206"/>
      <c r="T50" s="206"/>
      <c r="U50" s="206"/>
      <c r="V50" s="206"/>
      <c r="W50" s="206"/>
    </row>
    <row r="51" spans="1:30" ht="21" x14ac:dyDescent="0.35">
      <c r="A51" s="53" t="s">
        <v>119</v>
      </c>
      <c r="B51" s="133" t="s">
        <v>1</v>
      </c>
      <c r="C51" s="133"/>
      <c r="D51" s="133"/>
      <c r="E51" s="133"/>
      <c r="F51" s="133"/>
      <c r="G51" s="133"/>
      <c r="H51" s="133"/>
      <c r="I51" s="133"/>
      <c r="J51" s="46"/>
      <c r="K51" s="44"/>
      <c r="L51" s="47"/>
      <c r="M51" s="210"/>
      <c r="N51" s="211"/>
      <c r="O51" s="212"/>
      <c r="P51" s="205"/>
      <c r="Q51" s="206"/>
      <c r="R51" s="206"/>
      <c r="S51" s="206"/>
      <c r="T51" s="206"/>
      <c r="U51" s="206"/>
      <c r="V51" s="206"/>
      <c r="W51" s="206"/>
    </row>
    <row r="52" spans="1:30" ht="21.75" thickBot="1" x14ac:dyDescent="0.4">
      <c r="A52" s="53" t="str">
        <f>IF(OR(B51="כן"),"פרטו את התנאים")</f>
        <v>פרטו את התנאים</v>
      </c>
      <c r="B52" s="161" t="s">
        <v>664</v>
      </c>
      <c r="C52" s="161"/>
      <c r="D52" s="161"/>
      <c r="E52" s="161"/>
      <c r="F52" s="161"/>
      <c r="G52" s="161"/>
      <c r="H52" s="161"/>
      <c r="I52" s="161"/>
      <c r="J52" s="46"/>
      <c r="K52" s="44"/>
      <c r="L52" s="47"/>
      <c r="M52" s="213"/>
      <c r="N52" s="214"/>
      <c r="O52" s="215"/>
      <c r="P52" s="205"/>
      <c r="Q52" s="206"/>
      <c r="R52" s="206"/>
      <c r="S52" s="206"/>
      <c r="T52" s="206"/>
      <c r="U52" s="206"/>
      <c r="V52" s="206"/>
      <c r="W52" s="206"/>
    </row>
    <row r="53" spans="1:30" ht="21.75" thickBot="1" x14ac:dyDescent="0.4">
      <c r="A53" s="106" t="s">
        <v>177</v>
      </c>
      <c r="B53" s="107"/>
      <c r="C53" s="107"/>
      <c r="D53" s="107"/>
      <c r="E53" s="107"/>
      <c r="F53" s="107"/>
      <c r="G53" s="107"/>
      <c r="H53" s="107"/>
      <c r="I53" s="107"/>
      <c r="J53" s="107"/>
      <c r="K53" s="107"/>
      <c r="L53" s="107"/>
      <c r="M53" s="79"/>
      <c r="N53" s="78"/>
      <c r="O53" s="78"/>
      <c r="P53" s="206"/>
      <c r="Q53" s="206"/>
      <c r="R53" s="206"/>
      <c r="S53" s="206"/>
      <c r="T53" s="206"/>
      <c r="U53" s="206"/>
      <c r="V53" s="206"/>
      <c r="W53" s="206"/>
    </row>
    <row r="54" spans="1:30" ht="14.25" customHeight="1" x14ac:dyDescent="0.2">
      <c r="A54" s="148" t="s">
        <v>487</v>
      </c>
      <c r="B54" s="148"/>
      <c r="C54" s="148"/>
      <c r="D54" s="148"/>
      <c r="E54" s="142" t="s">
        <v>129</v>
      </c>
      <c r="F54" s="143"/>
      <c r="G54" s="143"/>
      <c r="H54" s="143"/>
      <c r="I54" s="143"/>
      <c r="J54" s="143"/>
      <c r="K54" s="143"/>
      <c r="L54" s="143"/>
      <c r="M54" s="80"/>
      <c r="N54" s="78"/>
      <c r="O54" s="78"/>
      <c r="P54" s="206"/>
      <c r="Q54" s="206"/>
      <c r="R54" s="206"/>
      <c r="S54" s="206"/>
      <c r="T54" s="206"/>
      <c r="U54" s="206"/>
      <c r="V54" s="206"/>
      <c r="W54" s="206"/>
    </row>
    <row r="55" spans="1:30" ht="14.25" customHeight="1" x14ac:dyDescent="0.2">
      <c r="A55" s="149"/>
      <c r="B55" s="149"/>
      <c r="C55" s="149"/>
      <c r="D55" s="149"/>
      <c r="E55" s="144"/>
      <c r="F55" s="145"/>
      <c r="G55" s="145"/>
      <c r="H55" s="145"/>
      <c r="I55" s="145"/>
      <c r="J55" s="145"/>
      <c r="K55" s="145"/>
      <c r="L55" s="145"/>
      <c r="M55" s="201"/>
      <c r="N55" s="202"/>
      <c r="O55" s="202"/>
      <c r="P55" s="202"/>
      <c r="Q55" s="202"/>
      <c r="R55" s="202"/>
      <c r="S55" s="202"/>
      <c r="T55" s="202"/>
      <c r="U55" s="202"/>
      <c r="V55" s="202"/>
      <c r="W55" s="202"/>
    </row>
    <row r="56" spans="1:30" ht="15.75" customHeight="1" x14ac:dyDescent="0.2">
      <c r="A56" s="149"/>
      <c r="B56" s="149"/>
      <c r="C56" s="149"/>
      <c r="D56" s="149"/>
      <c r="E56" s="146"/>
      <c r="F56" s="147"/>
      <c r="G56" s="147"/>
      <c r="H56" s="147"/>
      <c r="I56" s="147"/>
      <c r="J56" s="147"/>
      <c r="K56" s="147"/>
      <c r="L56" s="147"/>
      <c r="M56" s="201"/>
      <c r="N56" s="202"/>
      <c r="O56" s="202"/>
      <c r="P56" s="202"/>
      <c r="Q56" s="202"/>
      <c r="R56" s="202"/>
      <c r="S56" s="202"/>
      <c r="T56" s="202"/>
      <c r="U56" s="202"/>
      <c r="V56" s="202"/>
      <c r="W56" s="202"/>
    </row>
    <row r="57" spans="1:30" ht="15.75" customHeight="1" x14ac:dyDescent="0.2">
      <c r="A57" s="109" t="s">
        <v>170</v>
      </c>
      <c r="B57" s="109" t="s">
        <v>171</v>
      </c>
      <c r="C57" s="109" t="s">
        <v>134</v>
      </c>
      <c r="D57" s="109" t="s">
        <v>573</v>
      </c>
      <c r="E57" s="109" t="s">
        <v>574</v>
      </c>
      <c r="F57" s="109" t="s">
        <v>486</v>
      </c>
      <c r="G57" s="109" t="s">
        <v>602</v>
      </c>
      <c r="H57" s="109" t="s">
        <v>603</v>
      </c>
      <c r="I57" s="109"/>
      <c r="J57" s="109" t="s">
        <v>601</v>
      </c>
      <c r="K57" s="109" t="s">
        <v>132</v>
      </c>
      <c r="L57" s="110"/>
      <c r="M57" s="201"/>
      <c r="N57" s="202"/>
      <c r="O57" s="202"/>
      <c r="P57" s="202"/>
      <c r="Q57" s="202"/>
      <c r="R57" s="202"/>
      <c r="S57" s="202"/>
      <c r="T57" s="202"/>
      <c r="U57" s="202"/>
      <c r="V57" s="202"/>
      <c r="W57" s="202"/>
    </row>
    <row r="58" spans="1:30" ht="87" customHeight="1" x14ac:dyDescent="0.2">
      <c r="A58" s="109"/>
      <c r="B58" s="109"/>
      <c r="C58" s="109"/>
      <c r="D58" s="109"/>
      <c r="E58" s="109"/>
      <c r="F58" s="109"/>
      <c r="G58" s="109"/>
      <c r="H58" s="109"/>
      <c r="I58" s="109"/>
      <c r="J58" s="109"/>
      <c r="K58" s="109"/>
      <c r="L58" s="110"/>
      <c r="M58" s="201"/>
      <c r="N58" s="202"/>
      <c r="O58" s="202"/>
      <c r="P58" s="202"/>
      <c r="Q58" s="202"/>
      <c r="R58" s="202"/>
      <c r="S58" s="202"/>
      <c r="T58" s="202"/>
      <c r="U58" s="202"/>
      <c r="V58" s="202"/>
      <c r="W58" s="202"/>
      <c r="X58" s="44"/>
      <c r="Y58" s="44"/>
      <c r="Z58" s="44"/>
      <c r="AA58" s="44"/>
      <c r="AB58" s="44"/>
      <c r="AC58" s="44"/>
      <c r="AD58" s="44"/>
    </row>
    <row r="59" spans="1:30" ht="63" x14ac:dyDescent="0.2">
      <c r="A59" s="50" t="s">
        <v>613</v>
      </c>
      <c r="B59" s="56" t="s">
        <v>665</v>
      </c>
      <c r="C59" s="56"/>
      <c r="D59" s="50" t="s">
        <v>605</v>
      </c>
      <c r="E59" s="57"/>
      <c r="F59" s="36">
        <v>3</v>
      </c>
      <c r="G59" s="36">
        <v>12</v>
      </c>
      <c r="H59" s="108" t="s">
        <v>173</v>
      </c>
      <c r="I59" s="108"/>
      <c r="J59" s="56">
        <v>180</v>
      </c>
      <c r="K59" s="109">
        <f>G59*J59*F59*7</f>
        <v>45360</v>
      </c>
      <c r="L59" s="110"/>
      <c r="M59" s="201"/>
      <c r="N59" s="202"/>
      <c r="O59" s="202"/>
      <c r="P59" s="202"/>
      <c r="Q59" s="202"/>
      <c r="R59" s="202"/>
      <c r="S59" s="202"/>
      <c r="T59" s="202"/>
      <c r="U59" s="202"/>
      <c r="V59" s="202"/>
      <c r="W59" s="202"/>
      <c r="X59" s="44"/>
      <c r="Y59" s="44"/>
      <c r="Z59" s="44"/>
      <c r="AA59" s="44"/>
      <c r="AB59" s="44"/>
      <c r="AC59" s="44"/>
      <c r="AD59" s="44"/>
    </row>
    <row r="60" spans="1:30" ht="21" x14ac:dyDescent="0.2">
      <c r="A60" s="50" t="s">
        <v>616</v>
      </c>
      <c r="B60" s="56"/>
      <c r="C60" s="56"/>
      <c r="D60" s="50" t="s">
        <v>135</v>
      </c>
      <c r="E60" s="57"/>
      <c r="F60" s="36">
        <v>1</v>
      </c>
      <c r="G60" s="36">
        <v>12</v>
      </c>
      <c r="H60" s="108" t="s">
        <v>173</v>
      </c>
      <c r="I60" s="108"/>
      <c r="J60" s="56">
        <v>180</v>
      </c>
      <c r="K60" s="109">
        <f>G60*J60*7</f>
        <v>15120</v>
      </c>
      <c r="L60" s="110"/>
      <c r="M60" s="201"/>
      <c r="N60" s="202"/>
      <c r="O60" s="202"/>
      <c r="P60" s="202"/>
      <c r="Q60" s="202"/>
      <c r="R60" s="202"/>
      <c r="S60" s="202"/>
      <c r="T60" s="202"/>
      <c r="U60" s="202"/>
      <c r="V60" s="202"/>
      <c r="W60" s="202"/>
      <c r="X60" s="44"/>
      <c r="Y60" s="44"/>
      <c r="Z60" s="44"/>
      <c r="AA60" s="44"/>
      <c r="AB60" s="44"/>
      <c r="AC60" s="44"/>
      <c r="AD60" s="44"/>
    </row>
    <row r="61" spans="1:30" ht="21" x14ac:dyDescent="0.2">
      <c r="A61" s="50"/>
      <c r="B61" s="56"/>
      <c r="C61" s="56"/>
      <c r="D61" s="50"/>
      <c r="E61" s="57"/>
      <c r="F61" s="36"/>
      <c r="G61" s="36"/>
      <c r="H61" s="108"/>
      <c r="I61" s="108"/>
      <c r="J61" s="56"/>
      <c r="K61" s="109">
        <f t="shared" ref="K60:K62" si="0">G61*J61*12</f>
        <v>0</v>
      </c>
      <c r="L61" s="110"/>
      <c r="M61" s="201"/>
      <c r="N61" s="202"/>
      <c r="O61" s="202"/>
      <c r="P61" s="202"/>
      <c r="Q61" s="202"/>
      <c r="R61" s="202"/>
      <c r="S61" s="202"/>
      <c r="T61" s="202"/>
      <c r="U61" s="202"/>
      <c r="V61" s="202"/>
      <c r="W61" s="202"/>
      <c r="X61" s="44"/>
      <c r="Y61" s="44"/>
      <c r="Z61" s="44"/>
      <c r="AA61" s="44"/>
      <c r="AB61" s="44"/>
      <c r="AC61" s="44"/>
      <c r="AD61" s="44"/>
    </row>
    <row r="62" spans="1:30" ht="21" x14ac:dyDescent="0.2">
      <c r="A62" s="50"/>
      <c r="B62" s="56"/>
      <c r="C62" s="56"/>
      <c r="D62" s="50"/>
      <c r="E62" s="57"/>
      <c r="F62" s="36"/>
      <c r="G62" s="36"/>
      <c r="H62" s="108"/>
      <c r="I62" s="108"/>
      <c r="J62" s="56"/>
      <c r="K62" s="109">
        <f t="shared" si="0"/>
        <v>0</v>
      </c>
      <c r="L62" s="110"/>
      <c r="M62" s="201"/>
      <c r="N62" s="202"/>
      <c r="O62" s="202"/>
      <c r="P62" s="202"/>
      <c r="Q62" s="202"/>
      <c r="R62" s="202"/>
      <c r="S62" s="202"/>
      <c r="T62" s="202"/>
      <c r="U62" s="202"/>
      <c r="V62" s="202"/>
      <c r="W62" s="202"/>
      <c r="X62" s="44"/>
      <c r="Y62" s="44"/>
      <c r="Z62" s="44"/>
      <c r="AA62" s="44"/>
      <c r="AB62" s="44"/>
      <c r="AC62" s="44"/>
      <c r="AD62" s="44"/>
    </row>
    <row r="63" spans="1:30" ht="21" x14ac:dyDescent="0.35">
      <c r="A63" s="126" t="s">
        <v>150</v>
      </c>
      <c r="B63" s="126"/>
      <c r="C63" s="126"/>
      <c r="D63" s="126"/>
      <c r="E63" s="58">
        <f>SUM(E59:E61)</f>
        <v>0</v>
      </c>
      <c r="F63" s="127" t="s">
        <v>150</v>
      </c>
      <c r="G63" s="128"/>
      <c r="H63" s="128"/>
      <c r="I63" s="128"/>
      <c r="J63" s="129"/>
      <c r="K63" s="245">
        <f>SUM(K59:L61)</f>
        <v>60480</v>
      </c>
      <c r="L63" s="246"/>
      <c r="M63" s="201"/>
      <c r="N63" s="202"/>
      <c r="O63" s="202"/>
      <c r="P63" s="202"/>
      <c r="Q63" s="202"/>
      <c r="R63" s="202"/>
      <c r="S63" s="202"/>
      <c r="T63" s="202"/>
      <c r="U63" s="202"/>
      <c r="V63" s="202"/>
      <c r="W63" s="202"/>
      <c r="X63" s="44"/>
      <c r="Y63" s="44"/>
      <c r="Z63" s="44"/>
      <c r="AA63" s="44"/>
      <c r="AB63" s="44"/>
      <c r="AC63" s="44"/>
      <c r="AD63" s="44"/>
    </row>
    <row r="64" spans="1:30" ht="21" x14ac:dyDescent="0.35">
      <c r="A64" s="53" t="s">
        <v>138</v>
      </c>
      <c r="B64" s="133" t="s">
        <v>1</v>
      </c>
      <c r="C64" s="133"/>
      <c r="D64" s="133"/>
      <c r="E64" s="133"/>
      <c r="F64" s="133"/>
      <c r="G64" s="133"/>
      <c r="H64" s="133"/>
      <c r="I64" s="133"/>
      <c r="J64" s="152" t="s">
        <v>553</v>
      </c>
      <c r="K64" s="152"/>
      <c r="L64" s="153"/>
      <c r="M64" s="201"/>
      <c r="N64" s="202"/>
      <c r="O64" s="202"/>
      <c r="P64" s="202"/>
      <c r="Q64" s="202"/>
      <c r="R64" s="202"/>
      <c r="S64" s="202"/>
      <c r="T64" s="202"/>
      <c r="U64" s="202"/>
      <c r="V64" s="202"/>
      <c r="W64" s="202"/>
      <c r="X64" s="44"/>
      <c r="Y64" s="44"/>
      <c r="Z64" s="44"/>
      <c r="AA64" s="44"/>
      <c r="AB64" s="44"/>
      <c r="AC64" s="44"/>
      <c r="AD64" s="44"/>
    </row>
    <row r="65" spans="1:30" ht="21.75" thickBot="1" x14ac:dyDescent="0.4">
      <c r="A65" s="55" t="str">
        <f>IF(OR(B64="כן"),"תקציב הדרכה:")</f>
        <v>תקציב הדרכה:</v>
      </c>
      <c r="B65" s="172"/>
      <c r="C65" s="173"/>
      <c r="D65" s="173"/>
      <c r="E65" s="173"/>
      <c r="F65" s="173"/>
      <c r="G65" s="173"/>
      <c r="H65" s="173"/>
      <c r="I65" s="174"/>
      <c r="J65" s="164"/>
      <c r="K65" s="152"/>
      <c r="L65" s="171"/>
      <c r="M65" s="201"/>
      <c r="N65" s="202"/>
      <c r="O65" s="202"/>
      <c r="P65" s="202"/>
      <c r="Q65" s="202"/>
      <c r="R65" s="202"/>
      <c r="S65" s="202"/>
      <c r="T65" s="202"/>
      <c r="U65" s="202"/>
      <c r="V65" s="202"/>
      <c r="W65" s="202"/>
      <c r="X65" s="44"/>
      <c r="Y65" s="44"/>
      <c r="Z65" s="44"/>
      <c r="AA65" s="44"/>
      <c r="AB65" s="44"/>
      <c r="AC65" s="44"/>
      <c r="AD65" s="44"/>
    </row>
    <row r="66" spans="1:30" ht="21.75" thickBot="1" x14ac:dyDescent="0.4">
      <c r="A66" s="123" t="s">
        <v>604</v>
      </c>
      <c r="B66" s="124"/>
      <c r="C66" s="124"/>
      <c r="D66" s="124"/>
      <c r="E66" s="124"/>
      <c r="F66" s="124"/>
      <c r="G66" s="124"/>
      <c r="H66" s="124"/>
      <c r="I66" s="124"/>
      <c r="J66" s="125"/>
      <c r="K66" s="90"/>
      <c r="L66" s="91"/>
      <c r="M66" s="202"/>
      <c r="N66" s="202"/>
      <c r="O66" s="202"/>
      <c r="P66" s="202"/>
      <c r="Q66" s="202"/>
      <c r="R66" s="202"/>
      <c r="S66" s="202"/>
      <c r="T66" s="202"/>
      <c r="U66" s="202"/>
      <c r="V66" s="202"/>
      <c r="W66" s="202"/>
      <c r="X66" s="44"/>
      <c r="Y66" s="44"/>
      <c r="Z66" s="44"/>
      <c r="AA66" s="44"/>
      <c r="AB66" s="44"/>
      <c r="AC66" s="44"/>
      <c r="AD66" s="44"/>
    </row>
    <row r="67" spans="1:30" ht="63" x14ac:dyDescent="0.2">
      <c r="A67" s="59" t="s">
        <v>581</v>
      </c>
      <c r="B67" s="60" t="s">
        <v>142</v>
      </c>
      <c r="C67" s="60" t="s">
        <v>558</v>
      </c>
      <c r="D67" s="60" t="s">
        <v>144</v>
      </c>
      <c r="E67" s="177" t="s">
        <v>145</v>
      </c>
      <c r="F67" s="177"/>
      <c r="G67" s="177"/>
      <c r="H67" s="177"/>
      <c r="I67" s="60" t="s">
        <v>146</v>
      </c>
      <c r="J67" s="61" t="s">
        <v>147</v>
      </c>
      <c r="K67" s="191"/>
      <c r="L67" s="191"/>
      <c r="M67" s="202"/>
      <c r="N67" s="202"/>
      <c r="O67" s="202"/>
      <c r="P67" s="202"/>
      <c r="Q67" s="202"/>
      <c r="R67" s="202"/>
      <c r="S67" s="202"/>
      <c r="T67" s="202"/>
      <c r="U67" s="202"/>
      <c r="V67" s="202"/>
      <c r="W67" s="202"/>
      <c r="X67" s="44"/>
      <c r="Y67" s="44"/>
      <c r="Z67" s="44"/>
      <c r="AA67" s="44"/>
      <c r="AB67" s="44"/>
      <c r="AC67" s="44"/>
      <c r="AD67" s="44"/>
    </row>
    <row r="68" spans="1:30" ht="21" x14ac:dyDescent="0.2">
      <c r="A68" s="49" t="s">
        <v>613</v>
      </c>
      <c r="B68" s="56" t="s">
        <v>666</v>
      </c>
      <c r="C68" s="56"/>
      <c r="D68" s="56"/>
      <c r="E68" s="109"/>
      <c r="F68" s="109"/>
      <c r="G68" s="109"/>
      <c r="H68" s="109"/>
      <c r="I68" s="56"/>
      <c r="J68" s="89">
        <f t="shared" ref="J68:J69" si="1">C68*I68</f>
        <v>0</v>
      </c>
      <c r="K68" s="191"/>
      <c r="L68" s="191"/>
      <c r="M68" s="202"/>
      <c r="N68" s="202"/>
      <c r="O68" s="202"/>
      <c r="P68" s="202"/>
      <c r="Q68" s="202"/>
      <c r="R68" s="202"/>
      <c r="S68" s="202"/>
      <c r="T68" s="202"/>
      <c r="U68" s="202"/>
      <c r="V68" s="202"/>
      <c r="W68" s="202"/>
    </row>
    <row r="69" spans="1:30" ht="21" x14ac:dyDescent="0.2">
      <c r="A69" s="49" t="s">
        <v>616</v>
      </c>
      <c r="B69" s="102" t="s">
        <v>666</v>
      </c>
      <c r="C69" s="56"/>
      <c r="D69" s="56"/>
      <c r="E69" s="109"/>
      <c r="F69" s="109"/>
      <c r="G69" s="109"/>
      <c r="H69" s="109"/>
      <c r="I69" s="56"/>
      <c r="J69" s="89">
        <f t="shared" si="1"/>
        <v>0</v>
      </c>
      <c r="K69" s="191"/>
      <c r="L69" s="191"/>
      <c r="M69" s="85"/>
      <c r="N69" s="85"/>
      <c r="O69" s="77"/>
      <c r="P69" s="43"/>
      <c r="Q69" s="43"/>
      <c r="R69" s="43"/>
      <c r="S69" s="43"/>
      <c r="T69" s="43"/>
      <c r="U69" s="43"/>
      <c r="V69" s="43"/>
      <c r="W69" s="43"/>
    </row>
    <row r="70" spans="1:30" ht="21.75" thickBot="1" x14ac:dyDescent="0.25">
      <c r="A70" s="52"/>
      <c r="B70" s="66"/>
      <c r="C70" s="66"/>
      <c r="D70" s="66"/>
      <c r="E70" s="104"/>
      <c r="F70" s="104"/>
      <c r="G70" s="104"/>
      <c r="H70" s="104"/>
      <c r="I70" s="66"/>
      <c r="J70" s="89">
        <f>C70*I70</f>
        <v>0</v>
      </c>
      <c r="K70" s="191"/>
      <c r="L70" s="191"/>
      <c r="M70" s="85"/>
      <c r="N70" s="85"/>
      <c r="O70" s="77"/>
      <c r="P70" s="43"/>
      <c r="Q70" s="43"/>
      <c r="R70" s="43"/>
      <c r="S70" s="43"/>
      <c r="T70" s="43"/>
      <c r="U70" s="43"/>
      <c r="V70" s="43"/>
      <c r="W70" s="43"/>
    </row>
    <row r="71" spans="1:30" ht="20.25" customHeight="1" thickBot="1" x14ac:dyDescent="0.25">
      <c r="A71" s="185" t="s">
        <v>488</v>
      </c>
      <c r="B71" s="186"/>
      <c r="C71" s="186"/>
      <c r="D71" s="186"/>
      <c r="E71" s="186"/>
      <c r="F71" s="186"/>
      <c r="G71" s="186"/>
      <c r="H71" s="186"/>
      <c r="I71" s="186"/>
      <c r="J71" s="187"/>
      <c r="K71" s="188"/>
      <c r="L71" s="188"/>
      <c r="M71" s="85"/>
      <c r="N71" s="85"/>
      <c r="O71" s="77"/>
      <c r="P71" s="43"/>
      <c r="Q71" s="43"/>
      <c r="R71" s="43"/>
      <c r="S71" s="43"/>
      <c r="T71" s="43"/>
      <c r="U71" s="43"/>
      <c r="V71" s="43"/>
      <c r="W71" s="43"/>
    </row>
    <row r="72" spans="1:30" ht="21.75" customHeight="1" x14ac:dyDescent="0.2">
      <c r="A72" s="63" t="s">
        <v>148</v>
      </c>
      <c r="B72" s="182" t="s">
        <v>149</v>
      </c>
      <c r="C72" s="183"/>
      <c r="D72" s="183"/>
      <c r="E72" s="183"/>
      <c r="F72" s="183"/>
      <c r="G72" s="183"/>
      <c r="H72" s="183"/>
      <c r="I72" s="183"/>
      <c r="J72" s="189"/>
      <c r="K72" s="190"/>
      <c r="L72" s="190"/>
      <c r="M72" s="216" t="s">
        <v>568</v>
      </c>
      <c r="N72" s="217"/>
      <c r="O72" s="218"/>
      <c r="P72" s="43"/>
      <c r="Q72" s="43"/>
      <c r="R72" s="43"/>
      <c r="S72" s="43"/>
      <c r="T72" s="43"/>
      <c r="U72" s="43"/>
      <c r="V72" s="43"/>
      <c r="W72" s="43"/>
    </row>
    <row r="73" spans="1:30" ht="21" x14ac:dyDescent="0.2">
      <c r="A73" s="64"/>
      <c r="B73" s="184"/>
      <c r="C73" s="109"/>
      <c r="D73" s="109"/>
      <c r="E73" s="109"/>
      <c r="F73" s="109"/>
      <c r="G73" s="109"/>
      <c r="H73" s="109"/>
      <c r="I73" s="110"/>
      <c r="J73" s="189"/>
      <c r="K73" s="190"/>
      <c r="L73" s="190"/>
      <c r="M73" s="219"/>
      <c r="N73" s="220"/>
      <c r="O73" s="221"/>
      <c r="P73" s="43"/>
      <c r="Q73" s="43"/>
      <c r="R73" s="43"/>
      <c r="S73" s="43"/>
      <c r="T73" s="43"/>
      <c r="U73" s="43"/>
      <c r="V73" s="43"/>
      <c r="W73" s="43"/>
    </row>
    <row r="74" spans="1:30" ht="21" customHeight="1" x14ac:dyDescent="0.2">
      <c r="A74" s="64"/>
      <c r="B74" s="184"/>
      <c r="C74" s="109"/>
      <c r="D74" s="109"/>
      <c r="E74" s="109"/>
      <c r="F74" s="109"/>
      <c r="G74" s="109"/>
      <c r="H74" s="109"/>
      <c r="I74" s="110"/>
      <c r="J74" s="189"/>
      <c r="K74" s="190"/>
      <c r="L74" s="190"/>
      <c r="M74" s="219"/>
      <c r="N74" s="220"/>
      <c r="O74" s="221"/>
      <c r="P74" s="43"/>
      <c r="Q74" s="43"/>
      <c r="R74" s="43"/>
      <c r="S74" s="43"/>
      <c r="T74" s="43"/>
      <c r="U74" s="43"/>
      <c r="V74" s="43"/>
      <c r="W74" s="43"/>
    </row>
    <row r="75" spans="1:30" ht="21" x14ac:dyDescent="0.2">
      <c r="A75" s="64"/>
      <c r="B75" s="184"/>
      <c r="C75" s="109"/>
      <c r="D75" s="109"/>
      <c r="E75" s="109"/>
      <c r="F75" s="109"/>
      <c r="G75" s="109"/>
      <c r="H75" s="109"/>
      <c r="I75" s="110"/>
      <c r="J75" s="189"/>
      <c r="K75" s="190"/>
      <c r="L75" s="190"/>
      <c r="M75" s="219"/>
      <c r="N75" s="220"/>
      <c r="O75" s="221"/>
      <c r="P75" s="43"/>
      <c r="Q75" s="43"/>
      <c r="R75" s="43"/>
      <c r="S75" s="43"/>
      <c r="T75" s="43"/>
      <c r="U75" s="43"/>
      <c r="V75" s="43"/>
      <c r="W75" s="43"/>
    </row>
    <row r="76" spans="1:30" ht="21.75" thickBot="1" x14ac:dyDescent="0.25">
      <c r="A76" s="65" t="s">
        <v>150</v>
      </c>
      <c r="B76" s="103">
        <f>B73+B74+B75</f>
        <v>0</v>
      </c>
      <c r="C76" s="104"/>
      <c r="D76" s="104"/>
      <c r="E76" s="104"/>
      <c r="F76" s="104"/>
      <c r="G76" s="104"/>
      <c r="H76" s="104"/>
      <c r="I76" s="105"/>
      <c r="J76" s="189"/>
      <c r="K76" s="190"/>
      <c r="L76" s="190"/>
      <c r="M76" s="222"/>
      <c r="N76" s="223"/>
      <c r="O76" s="224"/>
      <c r="P76" s="43"/>
      <c r="Q76" s="43"/>
      <c r="R76" s="43"/>
      <c r="S76" s="43"/>
      <c r="T76" s="43"/>
      <c r="U76" s="43"/>
      <c r="V76" s="43"/>
      <c r="W76" s="43"/>
    </row>
    <row r="77" spans="1:30" ht="21.75" thickBot="1" x14ac:dyDescent="0.4">
      <c r="A77" s="106" t="s">
        <v>151</v>
      </c>
      <c r="B77" s="107"/>
      <c r="C77" s="107"/>
      <c r="D77" s="107"/>
      <c r="E77" s="107"/>
      <c r="F77" s="107"/>
      <c r="G77" s="107"/>
      <c r="H77" s="107"/>
      <c r="I77" s="107"/>
      <c r="J77" s="87"/>
      <c r="K77" s="188"/>
      <c r="L77" s="188"/>
      <c r="P77" s="43"/>
      <c r="Q77" s="43"/>
      <c r="R77" s="43"/>
      <c r="S77" s="43"/>
      <c r="T77" s="43"/>
      <c r="U77" s="43"/>
      <c r="V77" s="43"/>
      <c r="W77" s="43"/>
    </row>
    <row r="78" spans="1:30" ht="63" customHeight="1" x14ac:dyDescent="0.2">
      <c r="A78" s="59" t="s">
        <v>653</v>
      </c>
      <c r="B78" s="177" t="s">
        <v>542</v>
      </c>
      <c r="C78" s="177"/>
      <c r="D78" s="177"/>
      <c r="E78" s="177"/>
      <c r="F78" s="177"/>
      <c r="G78" s="60" t="s">
        <v>154</v>
      </c>
      <c r="H78" s="60" t="s">
        <v>554</v>
      </c>
      <c r="I78" s="81" t="s">
        <v>156</v>
      </c>
      <c r="J78" s="189"/>
      <c r="K78" s="190"/>
      <c r="L78" s="190"/>
      <c r="M78" s="47"/>
      <c r="N78" s="47"/>
      <c r="O78" s="47"/>
      <c r="P78" s="77"/>
      <c r="Q78" s="43"/>
      <c r="R78" s="43"/>
      <c r="S78" s="43"/>
      <c r="T78" s="43"/>
      <c r="U78" s="43"/>
      <c r="V78" s="43"/>
      <c r="W78" s="43"/>
    </row>
    <row r="79" spans="1:30" ht="21" x14ac:dyDescent="0.2">
      <c r="A79" s="67"/>
      <c r="B79" s="178"/>
      <c r="C79" s="178"/>
      <c r="D79" s="178"/>
      <c r="E79" s="178"/>
      <c r="F79" s="178"/>
      <c r="G79" s="68"/>
      <c r="H79" s="68"/>
      <c r="I79" s="82">
        <f>G79+H79</f>
        <v>0</v>
      </c>
      <c r="J79" s="189"/>
      <c r="K79" s="190"/>
      <c r="L79" s="190"/>
      <c r="M79" s="77"/>
      <c r="N79" s="77"/>
      <c r="O79" s="77"/>
      <c r="P79" s="77"/>
      <c r="Q79" s="43"/>
      <c r="R79" s="43"/>
      <c r="S79" s="43"/>
      <c r="T79" s="43"/>
      <c r="U79" s="43"/>
      <c r="V79" s="43"/>
      <c r="W79" s="43"/>
    </row>
    <row r="80" spans="1:30" ht="21" customHeight="1" x14ac:dyDescent="0.2">
      <c r="A80" s="67"/>
      <c r="B80" s="178"/>
      <c r="C80" s="178"/>
      <c r="D80" s="178"/>
      <c r="E80" s="178"/>
      <c r="F80" s="178"/>
      <c r="G80" s="68"/>
      <c r="H80" s="68"/>
      <c r="I80" s="82">
        <f t="shared" ref="I80:I81" si="2">G80+H80</f>
        <v>0</v>
      </c>
      <c r="J80" s="189"/>
      <c r="K80" s="190"/>
      <c r="L80" s="190"/>
      <c r="M80" s="76"/>
      <c r="N80" s="76"/>
      <c r="O80" s="76"/>
      <c r="P80" s="77"/>
      <c r="Q80" s="43"/>
      <c r="R80" s="43"/>
      <c r="S80" s="43"/>
      <c r="T80" s="43"/>
      <c r="U80" s="43"/>
      <c r="V80" s="43"/>
      <c r="W80" s="43"/>
    </row>
    <row r="81" spans="1:23" ht="21" x14ac:dyDescent="0.2">
      <c r="A81" s="67"/>
      <c r="B81" s="178"/>
      <c r="C81" s="178"/>
      <c r="D81" s="178"/>
      <c r="E81" s="178"/>
      <c r="F81" s="178"/>
      <c r="G81" s="68"/>
      <c r="H81" s="68"/>
      <c r="I81" s="82">
        <f t="shared" si="2"/>
        <v>0</v>
      </c>
      <c r="J81" s="189"/>
      <c r="K81" s="190"/>
      <c r="L81" s="190"/>
      <c r="M81" s="76"/>
      <c r="N81" s="76"/>
      <c r="O81" s="76"/>
      <c r="P81" s="77"/>
      <c r="Q81" s="43"/>
      <c r="R81" s="43"/>
      <c r="S81" s="43"/>
      <c r="T81" s="43"/>
      <c r="U81" s="43"/>
      <c r="V81" s="43"/>
      <c r="W81" s="43"/>
    </row>
    <row r="82" spans="1:23" ht="21.75" thickBot="1" x14ac:dyDescent="0.25">
      <c r="A82" s="37" t="s">
        <v>150</v>
      </c>
      <c r="B82" s="179"/>
      <c r="C82" s="180"/>
      <c r="D82" s="180"/>
      <c r="E82" s="180"/>
      <c r="F82" s="181"/>
      <c r="G82" s="69">
        <f>SUM(G79:G81)</f>
        <v>0</v>
      </c>
      <c r="H82" s="69">
        <f t="shared" ref="H82:I82" si="3">SUM(H79:H81)</f>
        <v>0</v>
      </c>
      <c r="I82" s="83">
        <f t="shared" si="3"/>
        <v>0</v>
      </c>
      <c r="J82" s="189"/>
      <c r="K82" s="190"/>
      <c r="L82" s="190"/>
      <c r="M82" s="76"/>
      <c r="N82" s="76"/>
      <c r="O82" s="76"/>
      <c r="P82" s="77"/>
      <c r="Q82" s="43"/>
      <c r="R82" s="43"/>
      <c r="S82" s="43"/>
      <c r="T82" s="43"/>
      <c r="U82" s="43"/>
      <c r="V82" s="43"/>
      <c r="W82" s="43"/>
    </row>
    <row r="83" spans="1:23" ht="21.75" thickBot="1" x14ac:dyDescent="0.4">
      <c r="A83" s="70" t="s">
        <v>147</v>
      </c>
      <c r="B83" s="247">
        <f>SUM(I82+B76+K63+J68+J69+J70)</f>
        <v>60480</v>
      </c>
      <c r="C83" s="248"/>
      <c r="D83" s="248"/>
      <c r="E83" s="248"/>
      <c r="F83" s="248"/>
      <c r="G83" s="248"/>
      <c r="H83" s="248"/>
      <c r="I83" s="248"/>
      <c r="J83" s="88"/>
      <c r="K83" s="88"/>
      <c r="L83" s="88"/>
      <c r="M83" s="76"/>
      <c r="N83" s="76"/>
      <c r="O83" s="76"/>
      <c r="P83" s="77"/>
      <c r="Q83" s="43"/>
      <c r="R83" s="43"/>
      <c r="S83" s="43"/>
      <c r="T83" s="43"/>
      <c r="U83" s="43"/>
      <c r="V83" s="43"/>
      <c r="W83" s="43"/>
    </row>
    <row r="84" spans="1:23" ht="21.75" thickBot="1" x14ac:dyDescent="0.4">
      <c r="A84" s="106" t="s">
        <v>489</v>
      </c>
      <c r="B84" s="107"/>
      <c r="C84" s="107"/>
      <c r="D84" s="107"/>
      <c r="E84" s="107"/>
      <c r="F84" s="107"/>
      <c r="G84" s="107"/>
      <c r="H84" s="107"/>
      <c r="I84" s="170"/>
      <c r="J84" s="88"/>
      <c r="K84" s="88"/>
      <c r="L84" s="88"/>
      <c r="M84" s="76"/>
      <c r="N84" s="76"/>
      <c r="O84" s="76"/>
      <c r="P84" s="77"/>
      <c r="Q84" s="43"/>
      <c r="R84" s="43"/>
      <c r="S84" s="43"/>
      <c r="T84" s="43"/>
      <c r="U84" s="43"/>
      <c r="V84" s="43"/>
      <c r="W84" s="43"/>
    </row>
    <row r="85" spans="1:23" ht="42" x14ac:dyDescent="0.35">
      <c r="A85" s="35" t="s">
        <v>561</v>
      </c>
      <c r="B85" s="71" t="s">
        <v>1</v>
      </c>
      <c r="C85" s="161" t="str">
        <f>IF(OR(B85="כן"),"הוסיפו כאן קישור", "")</f>
        <v>הוסיפו כאן קישור</v>
      </c>
      <c r="D85" s="161"/>
      <c r="E85" s="161"/>
      <c r="F85" s="161"/>
      <c r="G85" s="161"/>
      <c r="H85" s="161"/>
      <c r="I85" s="175"/>
      <c r="J85" s="46"/>
      <c r="K85" s="47"/>
      <c r="L85" s="47"/>
      <c r="M85" s="77"/>
      <c r="N85" s="77"/>
      <c r="O85" s="77"/>
      <c r="P85" s="77"/>
      <c r="Q85" s="43"/>
      <c r="R85" s="43"/>
      <c r="S85" s="43"/>
      <c r="T85" s="43"/>
      <c r="U85" s="43"/>
      <c r="V85" s="43"/>
      <c r="W85" s="43"/>
    </row>
    <row r="86" spans="1:23" ht="100.5" customHeight="1" x14ac:dyDescent="0.35">
      <c r="A86" s="35" t="s">
        <v>560</v>
      </c>
      <c r="B86" s="176"/>
      <c r="C86" s="176"/>
      <c r="D86" s="176"/>
      <c r="E86" s="176"/>
      <c r="F86" s="176"/>
      <c r="G86" s="176"/>
      <c r="H86" s="176"/>
      <c r="I86" s="176"/>
      <c r="J86" s="46"/>
      <c r="K86" s="47"/>
      <c r="L86" s="47"/>
      <c r="M86" s="84"/>
      <c r="N86" s="84"/>
      <c r="O86" s="84"/>
      <c r="P86" s="77"/>
      <c r="Q86" s="43"/>
      <c r="R86" s="43"/>
      <c r="S86" s="43"/>
      <c r="T86" s="43"/>
      <c r="U86" s="43"/>
      <c r="V86" s="43"/>
      <c r="W86" s="43"/>
    </row>
    <row r="87" spans="1:23" ht="60.75" customHeight="1" x14ac:dyDescent="0.3">
      <c r="A87" s="72"/>
      <c r="B87" s="72"/>
      <c r="C87" s="72"/>
      <c r="D87" s="72"/>
      <c r="E87" s="72"/>
      <c r="F87" s="72"/>
      <c r="G87" s="72"/>
      <c r="H87" s="72"/>
      <c r="I87" s="86"/>
      <c r="J87" s="47"/>
      <c r="K87" s="47"/>
      <c r="L87" s="47"/>
      <c r="M87" s="84"/>
      <c r="N87" s="84"/>
      <c r="O87" s="84"/>
      <c r="P87" s="77"/>
      <c r="Q87" s="43"/>
      <c r="R87" s="43"/>
      <c r="S87" s="43"/>
      <c r="T87" s="43"/>
      <c r="U87" s="43"/>
      <c r="V87" s="43"/>
      <c r="W87" s="43"/>
    </row>
    <row r="88" spans="1:23" ht="20.25" customHeight="1" x14ac:dyDescent="0.3">
      <c r="A88" s="72"/>
      <c r="B88" s="72"/>
      <c r="C88" s="72"/>
      <c r="D88" s="72"/>
      <c r="E88" s="72"/>
      <c r="F88" s="72"/>
      <c r="G88" s="72"/>
      <c r="H88" s="72"/>
      <c r="I88" s="86"/>
      <c r="J88" s="47"/>
      <c r="K88" s="47"/>
      <c r="L88" s="47"/>
      <c r="M88" s="84"/>
      <c r="N88" s="84"/>
      <c r="O88" s="84"/>
      <c r="P88" s="77"/>
      <c r="Q88" s="43"/>
      <c r="R88" s="43"/>
      <c r="S88" s="43"/>
      <c r="T88" s="43"/>
      <c r="U88" s="43"/>
      <c r="V88" s="43"/>
      <c r="W88" s="43"/>
    </row>
    <row r="89" spans="1:23" ht="20.25" customHeight="1" x14ac:dyDescent="0.3">
      <c r="A89" s="72"/>
      <c r="B89" s="72"/>
      <c r="C89" s="72"/>
      <c r="D89" s="72"/>
      <c r="E89" s="72"/>
      <c r="F89" s="72"/>
      <c r="G89" s="72"/>
      <c r="H89" s="72"/>
      <c r="I89" s="72"/>
      <c r="J89" s="72"/>
      <c r="K89" s="72"/>
      <c r="L89" s="72"/>
      <c r="M89" s="84"/>
      <c r="N89" s="84"/>
      <c r="O89" s="84"/>
      <c r="P89" s="77"/>
      <c r="Q89" s="43"/>
      <c r="R89" s="43"/>
      <c r="S89" s="43"/>
      <c r="T89" s="43"/>
      <c r="U89" s="43"/>
      <c r="V89" s="43"/>
      <c r="W89" s="43"/>
    </row>
    <row r="90" spans="1:23" ht="14.25" customHeight="1" x14ac:dyDescent="0.3">
      <c r="A90" s="72"/>
      <c r="B90" s="72"/>
      <c r="C90" s="72"/>
      <c r="D90" s="72"/>
      <c r="E90" s="72"/>
      <c r="F90" s="72"/>
      <c r="G90" s="72"/>
      <c r="H90" s="72"/>
      <c r="I90" s="72"/>
      <c r="J90" s="72"/>
      <c r="K90" s="72"/>
      <c r="L90" s="72"/>
      <c r="M90" s="84"/>
      <c r="N90" s="84"/>
      <c r="O90" s="84"/>
      <c r="P90" s="77"/>
      <c r="Q90" s="43"/>
      <c r="R90" s="43"/>
      <c r="S90" s="43"/>
      <c r="T90" s="43"/>
      <c r="U90" s="43"/>
      <c r="V90" s="43"/>
      <c r="W90" s="43"/>
    </row>
    <row r="91" spans="1:23" ht="14.25" customHeight="1" x14ac:dyDescent="0.3">
      <c r="J91" s="72"/>
      <c r="K91" s="72"/>
      <c r="L91" s="72"/>
      <c r="M91" s="77"/>
      <c r="N91" s="77"/>
      <c r="O91" s="77"/>
      <c r="P91" s="77"/>
      <c r="Q91" s="43"/>
      <c r="R91" s="43"/>
      <c r="S91" s="43"/>
      <c r="T91" s="43"/>
      <c r="U91" s="43"/>
      <c r="V91" s="43"/>
      <c r="W91" s="43"/>
    </row>
    <row r="92" spans="1:23" ht="14.25" customHeight="1" x14ac:dyDescent="0.3">
      <c r="J92" s="72"/>
      <c r="K92" s="72"/>
      <c r="L92" s="72"/>
      <c r="M92" s="77"/>
      <c r="N92" s="77"/>
      <c r="O92" s="77"/>
      <c r="P92" s="77"/>
      <c r="Q92" s="43"/>
      <c r="R92" s="43"/>
      <c r="S92" s="43"/>
      <c r="T92" s="43"/>
      <c r="U92" s="43"/>
      <c r="V92" s="43"/>
      <c r="W92" s="43"/>
    </row>
    <row r="93" spans="1:23" x14ac:dyDescent="0.2">
      <c r="M93" s="43"/>
      <c r="N93" s="43"/>
      <c r="O93" s="43"/>
      <c r="P93" s="43"/>
      <c r="Q93" s="43"/>
      <c r="R93" s="43"/>
      <c r="S93" s="43"/>
      <c r="T93" s="43"/>
      <c r="U93" s="43"/>
      <c r="V93" s="43"/>
      <c r="W93" s="43"/>
    </row>
    <row r="94" spans="1:23" x14ac:dyDescent="0.2">
      <c r="M94" s="43"/>
      <c r="N94" s="43"/>
      <c r="O94" s="43"/>
      <c r="P94" s="43"/>
      <c r="Q94" s="43"/>
      <c r="R94" s="43"/>
      <c r="S94" s="43"/>
      <c r="T94" s="43"/>
      <c r="U94" s="43"/>
      <c r="V94" s="43"/>
      <c r="W94" s="43"/>
    </row>
    <row r="95" spans="1:23" x14ac:dyDescent="0.2">
      <c r="M95" s="43"/>
      <c r="N95" s="43"/>
      <c r="O95" s="43"/>
      <c r="P95" s="43"/>
      <c r="Q95" s="43"/>
      <c r="R95" s="43"/>
      <c r="S95" s="43"/>
      <c r="T95" s="43"/>
      <c r="U95" s="43"/>
      <c r="V95" s="43"/>
      <c r="W95" s="43"/>
    </row>
  </sheetData>
  <mergeCells count="118">
    <mergeCell ref="M35:W48"/>
    <mergeCell ref="M55:W68"/>
    <mergeCell ref="P49:W54"/>
    <mergeCell ref="M49:O52"/>
    <mergeCell ref="M72:O76"/>
    <mergeCell ref="M14:O14"/>
    <mergeCell ref="M21:O21"/>
    <mergeCell ref="M15:O20"/>
    <mergeCell ref="M22:O29"/>
    <mergeCell ref="M30:Q34"/>
    <mergeCell ref="R30:W34"/>
    <mergeCell ref="A84:I84"/>
    <mergeCell ref="J64:L65"/>
    <mergeCell ref="B64:I64"/>
    <mergeCell ref="B65:I65"/>
    <mergeCell ref="C85:I85"/>
    <mergeCell ref="B86:I86"/>
    <mergeCell ref="B78:F78"/>
    <mergeCell ref="B79:F79"/>
    <mergeCell ref="B80:F80"/>
    <mergeCell ref="B81:F81"/>
    <mergeCell ref="B82:F82"/>
    <mergeCell ref="B72:I72"/>
    <mergeCell ref="B74:I74"/>
    <mergeCell ref="B73:I73"/>
    <mergeCell ref="A71:J71"/>
    <mergeCell ref="B83:I83"/>
    <mergeCell ref="K71:L71"/>
    <mergeCell ref="K77:L77"/>
    <mergeCell ref="E67:H67"/>
    <mergeCell ref="E70:H70"/>
    <mergeCell ref="B75:I75"/>
    <mergeCell ref="J78:L82"/>
    <mergeCell ref="J72:L76"/>
    <mergeCell ref="K67:L70"/>
    <mergeCell ref="B28:I28"/>
    <mergeCell ref="B29:I29"/>
    <mergeCell ref="A22:I22"/>
    <mergeCell ref="B31:I31"/>
    <mergeCell ref="B32:I32"/>
    <mergeCell ref="A30:I30"/>
    <mergeCell ref="B23:I23"/>
    <mergeCell ref="B24:I24"/>
    <mergeCell ref="B25:I25"/>
    <mergeCell ref="B26:I26"/>
    <mergeCell ref="B27:I27"/>
    <mergeCell ref="B33:I33"/>
    <mergeCell ref="B34:I34"/>
    <mergeCell ref="B36:I36"/>
    <mergeCell ref="B37:I37"/>
    <mergeCell ref="B38:I38"/>
    <mergeCell ref="B39:I39"/>
    <mergeCell ref="H60:I60"/>
    <mergeCell ref="E68:H68"/>
    <mergeCell ref="E69:H69"/>
    <mergeCell ref="H41:I41"/>
    <mergeCell ref="H42:I42"/>
    <mergeCell ref="H43:I43"/>
    <mergeCell ref="H44:I44"/>
    <mergeCell ref="H45:I45"/>
    <mergeCell ref="E40:G40"/>
    <mergeCell ref="E41:G41"/>
    <mergeCell ref="E42:G42"/>
    <mergeCell ref="E43:G43"/>
    <mergeCell ref="E44:G44"/>
    <mergeCell ref="A49:I49"/>
    <mergeCell ref="B48:I48"/>
    <mergeCell ref="B50:I50"/>
    <mergeCell ref="B51:I51"/>
    <mergeCell ref="B52:I52"/>
    <mergeCell ref="E45:G45"/>
    <mergeCell ref="B46:I46"/>
    <mergeCell ref="B47:I47"/>
    <mergeCell ref="A35:I35"/>
    <mergeCell ref="C40:D40"/>
    <mergeCell ref="C41:D41"/>
    <mergeCell ref="C42:D42"/>
    <mergeCell ref="C43:D43"/>
    <mergeCell ref="E57:E58"/>
    <mergeCell ref="G57:G58"/>
    <mergeCell ref="F57:F58"/>
    <mergeCell ref="H57:I58"/>
    <mergeCell ref="C44:D44"/>
    <mergeCell ref="C45:D45"/>
    <mergeCell ref="H40:I40"/>
    <mergeCell ref="B57:B58"/>
    <mergeCell ref="C57:C58"/>
    <mergeCell ref="E54:L56"/>
    <mergeCell ref="D57:D58"/>
    <mergeCell ref="A53:L53"/>
    <mergeCell ref="A54:D56"/>
    <mergeCell ref="A57:A58"/>
    <mergeCell ref="J57:J58"/>
    <mergeCell ref="K57:L58"/>
    <mergeCell ref="B76:I76"/>
    <mergeCell ref="A77:I77"/>
    <mergeCell ref="H62:I62"/>
    <mergeCell ref="K62:L62"/>
    <mergeCell ref="A2:O13"/>
    <mergeCell ref="M1:O1"/>
    <mergeCell ref="A1:L1"/>
    <mergeCell ref="B19:I19"/>
    <mergeCell ref="B21:I21"/>
    <mergeCell ref="A20:I20"/>
    <mergeCell ref="B16:I16"/>
    <mergeCell ref="A14:I14"/>
    <mergeCell ref="B15:I15"/>
    <mergeCell ref="B17:I17"/>
    <mergeCell ref="B18:I18"/>
    <mergeCell ref="A66:J66"/>
    <mergeCell ref="A63:D63"/>
    <mergeCell ref="K63:L63"/>
    <mergeCell ref="K59:L59"/>
    <mergeCell ref="K60:L60"/>
    <mergeCell ref="K61:L61"/>
    <mergeCell ref="F63:J63"/>
    <mergeCell ref="H61:I61"/>
    <mergeCell ref="H59:I59"/>
  </mergeCells>
  <dataValidations count="3">
    <dataValidation type="list" allowBlank="1" showInputMessage="1" showErrorMessage="1" sqref="A68:A70">
      <formula1>$A$59:$A$61</formula1>
    </dataValidation>
    <dataValidation type="whole" errorStyle="warning" showInputMessage="1" showErrorMessage="1" errorTitle="שימו לב" error="בתא זה ניתן לשים אך ורק מספרים" sqref="B25:B26">
      <formula1>1</formula1>
      <formula2>100</formula2>
    </dataValidation>
    <dataValidation type="list" allowBlank="1" showInputMessage="1" showErrorMessage="1" sqref="B64">
      <formula1>$E$48:$F$48</formula1>
    </dataValidation>
  </dataValidations>
  <pageMargins left="0.7" right="0.7" top="0.75" bottom="0.75" header="0.3" footer="0.3"/>
  <pageSetup paperSize="9" scale="21" fitToHeight="0" orientation="portrait" r:id="rId1"/>
  <drawing r:id="rId2"/>
  <extLst>
    <ext xmlns:x14="http://schemas.microsoft.com/office/spreadsheetml/2009/9/main" uri="{CCE6A557-97BC-4b89-ADB6-D9C93CAAB3DF}">
      <x14:dataValidations xmlns:xm="http://schemas.microsoft.com/office/excel/2006/main" count="21">
        <x14:dataValidation type="list" allowBlank="1" showInputMessage="1" showErrorMessage="1">
          <x14:formula1>
            <xm:f>'תשובות 2'!$E$47:$F$47</xm:f>
          </x14:formula1>
          <xm:sqref>B85</xm:sqref>
        </x14:dataValidation>
        <x14:dataValidation type="list" allowBlank="1" showInputMessage="1" showErrorMessage="1">
          <x14:formula1>
            <xm:f>'תשובות 1'!$A$1:$A$2</xm:f>
          </x14:formula1>
          <xm:sqref>B18</xm:sqref>
        </x14:dataValidation>
        <x14:dataValidation type="list" allowBlank="1" showInputMessage="1" showErrorMessage="1">
          <x14:formula1>
            <xm:f>'תשובות 1'!$A$32:$A$35</xm:f>
          </x14:formula1>
          <xm:sqref>B23</xm:sqref>
        </x14:dataValidation>
        <x14:dataValidation type="list" allowBlank="1" showInputMessage="1" showErrorMessage="1">
          <x14:formula1>
            <xm:f>'תשובות 1'!$E$26:$E$28</xm:f>
          </x14:formula1>
          <xm:sqref>B27</xm:sqref>
        </x14:dataValidation>
        <x14:dataValidation type="list" allowBlank="1" showInputMessage="1" showErrorMessage="1">
          <x14:formula1>
            <xm:f>'תשובות 2'!$A$17:$A$23</xm:f>
          </x14:formula1>
          <xm:sqref>B31:B33</xm:sqref>
        </x14:dataValidation>
        <x14:dataValidation type="list" allowBlank="1" showInputMessage="1" showErrorMessage="1">
          <x14:formula1>
            <xm:f>'תשובות 2'!$A$27:$A$31</xm:f>
          </x14:formula1>
          <xm:sqref>B34</xm:sqref>
        </x14:dataValidation>
        <x14:dataValidation type="list" allowBlank="1" showInputMessage="1" showErrorMessage="1">
          <x14:formula1>
            <xm:f>'תשובות 2'!$B$35:$R$35</xm:f>
          </x14:formula1>
          <xm:sqref>A41:A43</xm:sqref>
        </x14:dataValidation>
        <x14:dataValidation type="list" allowBlank="1" showInputMessage="1" showErrorMessage="1">
          <x14:formula1>
            <xm:f>'תשובות 2'!$A$37:$D$37</xm:f>
          </x14:formula1>
          <xm:sqref>B41:B45</xm:sqref>
        </x14:dataValidation>
        <x14:dataValidation type="list" allowBlank="1" showInputMessage="1" showErrorMessage="1">
          <x14:formula1>
            <xm:f>'תשובות 2'!$A$41:$H$41</xm:f>
          </x14:formula1>
          <xm:sqref>E41:E45</xm:sqref>
        </x14:dataValidation>
        <x14:dataValidation type="list" allowBlank="1" showInputMessage="1" showErrorMessage="1">
          <x14:formula1>
            <xm:f>'תשובות 2'!$A$42:$E$42</xm:f>
          </x14:formula1>
          <xm:sqref>H41:H44</xm:sqref>
        </x14:dataValidation>
        <x14:dataValidation type="list" allowBlank="1" showInputMessage="1" showErrorMessage="1">
          <x14:formula1>
            <xm:f>'תשובות 2'!$B$43:$S$43</xm:f>
          </x14:formula1>
          <xm:sqref>A44:A45</xm:sqref>
        </x14:dataValidation>
        <x14:dataValidation type="list" allowBlank="1" showInputMessage="1" showErrorMessage="1">
          <x14:formula1>
            <xm:f>'תשובות 2'!$E$45:$J$45</xm:f>
          </x14:formula1>
          <xm:sqref>B46</xm:sqref>
        </x14:dataValidation>
        <x14:dataValidation type="list" allowBlank="1" showInputMessage="1" showErrorMessage="1">
          <x14:formula1>
            <xm:f>'תשובות 2'!$E$46:$L$46</xm:f>
          </x14:formula1>
          <xm:sqref>B47</xm:sqref>
        </x14:dataValidation>
        <x14:dataValidation type="list" allowBlank="1" showInputMessage="1" showErrorMessage="1">
          <x14:formula1>
            <xm:f>'תשובות 2'!$E$47:$F$47</xm:f>
          </x14:formula1>
          <xm:sqref>B50:B51</xm:sqref>
        </x14:dataValidation>
        <x14:dataValidation type="list" allowBlank="1" showInputMessage="1" showErrorMessage="1">
          <x14:formula1>
            <xm:f>'תשובות 2'!$A$56:$N$56</xm:f>
          </x14:formula1>
          <xm:sqref>A59:A62</xm:sqref>
        </x14:dataValidation>
        <x14:dataValidation type="list" allowBlank="1" showInputMessage="1" showErrorMessage="1">
          <x14:formula1>
            <xm:f>'תשובות 2'!$A$61:$C$61</xm:f>
          </x14:formula1>
          <xm:sqref>H59:H62</xm:sqref>
        </x14:dataValidation>
        <x14:dataValidation type="list" allowBlank="1" showInputMessage="1" showErrorMessage="1">
          <x14:formula1>
            <xm:f>'תשובות 2'!$A$39:$F$39</xm:f>
          </x14:formula1>
          <xm:sqref>C41:D45</xm:sqref>
        </x14:dataValidation>
        <x14:dataValidation type="list" errorStyle="information" allowBlank="1" showInputMessage="1" showErrorMessage="1">
          <x14:formula1>
            <xm:f>'תשובות 2'!$B$63:$L$63</xm:f>
          </x14:formula1>
          <xm:sqref>B39:I39</xm:sqref>
        </x14:dataValidation>
        <x14:dataValidation type="list" allowBlank="1" showInputMessage="1" showErrorMessage="1">
          <x14:formula1>
            <xm:f>'תשובות 2'!$A$1:$A$15</xm:f>
          </x14:formula1>
          <xm:sqref>B28</xm:sqref>
        </x14:dataValidation>
        <x14:dataValidation type="list" allowBlank="1" showInputMessage="1" showErrorMessage="1">
          <x14:formula1>
            <xm:f>'תשובות 1'!$B$36:$D$36</xm:f>
          </x14:formula1>
          <xm:sqref>B24:I24</xm:sqref>
        </x14:dataValidation>
        <x14:dataValidation type="list" allowBlank="1" showInputMessage="1" showErrorMessage="1">
          <x14:formula1>
            <xm:f>'תשובות 2'!$B$57:$P$57</xm:f>
          </x14:formula1>
          <xm:sqref>D59:D62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dimension ref="A1:G36"/>
  <sheetViews>
    <sheetView rightToLeft="1" topLeftCell="A19" workbookViewId="0">
      <selection activeCell="A36" sqref="A36:D36"/>
    </sheetView>
  </sheetViews>
  <sheetFormatPr defaultRowHeight="14.25" x14ac:dyDescent="0.2"/>
  <sheetData>
    <row r="1" spans="1:1" x14ac:dyDescent="0.2">
      <c r="A1" s="94" t="s">
        <v>1</v>
      </c>
    </row>
    <row r="2" spans="1:1" x14ac:dyDescent="0.2">
      <c r="A2" s="94" t="s">
        <v>2</v>
      </c>
    </row>
    <row r="4" spans="1:1" ht="15.75" x14ac:dyDescent="0.2">
      <c r="A4" s="1" t="s">
        <v>578</v>
      </c>
    </row>
    <row r="5" spans="1:1" ht="17.25" x14ac:dyDescent="0.2">
      <c r="A5" s="2" t="s">
        <v>577</v>
      </c>
    </row>
    <row r="6" spans="1:1" ht="17.25" x14ac:dyDescent="0.2">
      <c r="A6" s="2" t="s">
        <v>576</v>
      </c>
    </row>
    <row r="7" spans="1:1" ht="17.25" x14ac:dyDescent="0.2">
      <c r="A7" s="2" t="s">
        <v>575</v>
      </c>
    </row>
    <row r="8" spans="1:1" ht="15" x14ac:dyDescent="0.2">
      <c r="A8" s="1" t="s">
        <v>579</v>
      </c>
    </row>
    <row r="9" spans="1:1" ht="15" x14ac:dyDescent="0.2">
      <c r="A9" s="1" t="s">
        <v>5</v>
      </c>
    </row>
    <row r="10" spans="1:1" ht="15" x14ac:dyDescent="0.2">
      <c r="A10" s="1" t="s">
        <v>6</v>
      </c>
    </row>
    <row r="11" spans="1:1" ht="15" x14ac:dyDescent="0.2">
      <c r="A11" s="1" t="s">
        <v>7</v>
      </c>
    </row>
    <row r="12" spans="1:1" ht="15" x14ac:dyDescent="0.2">
      <c r="A12" s="1" t="s">
        <v>622</v>
      </c>
    </row>
    <row r="13" spans="1:1" ht="15" x14ac:dyDescent="0.2">
      <c r="A13" s="1" t="s">
        <v>8</v>
      </c>
    </row>
    <row r="14" spans="1:1" ht="15" x14ac:dyDescent="0.2">
      <c r="A14" s="1" t="s">
        <v>9</v>
      </c>
    </row>
    <row r="15" spans="1:1" ht="15" x14ac:dyDescent="0.2">
      <c r="A15" s="1" t="s">
        <v>10</v>
      </c>
    </row>
    <row r="16" spans="1:1" ht="15" x14ac:dyDescent="0.2">
      <c r="A16" s="1" t="s">
        <v>11</v>
      </c>
    </row>
    <row r="17" spans="1:7" ht="15" x14ac:dyDescent="0.2">
      <c r="A17" s="1" t="s">
        <v>12</v>
      </c>
    </row>
    <row r="18" spans="1:7" ht="15" x14ac:dyDescent="0.2">
      <c r="A18" s="1" t="s">
        <v>13</v>
      </c>
    </row>
    <row r="19" spans="1:7" ht="15" x14ac:dyDescent="0.2">
      <c r="A19" s="1" t="s">
        <v>14</v>
      </c>
    </row>
    <row r="20" spans="1:7" ht="15" x14ac:dyDescent="0.2">
      <c r="A20" s="1" t="s">
        <v>15</v>
      </c>
    </row>
    <row r="21" spans="1:7" ht="15" x14ac:dyDescent="0.2">
      <c r="A21" s="1" t="s">
        <v>16</v>
      </c>
    </row>
    <row r="22" spans="1:7" ht="15" x14ac:dyDescent="0.2">
      <c r="A22" s="1" t="s">
        <v>17</v>
      </c>
    </row>
    <row r="23" spans="1:7" ht="15" x14ac:dyDescent="0.2">
      <c r="A23" s="1" t="s">
        <v>18</v>
      </c>
    </row>
    <row r="24" spans="1:7" ht="15" x14ac:dyDescent="0.2">
      <c r="A24" s="1" t="s">
        <v>19</v>
      </c>
    </row>
    <row r="25" spans="1:7" ht="15" x14ac:dyDescent="0.2">
      <c r="A25" s="1" t="s">
        <v>20</v>
      </c>
    </row>
    <row r="26" spans="1:7" ht="17.25" x14ac:dyDescent="0.2">
      <c r="A26" s="1" t="s">
        <v>21</v>
      </c>
      <c r="E26" t="s">
        <v>32</v>
      </c>
      <c r="G26" s="6"/>
    </row>
    <row r="27" spans="1:7" ht="17.25" x14ac:dyDescent="0.2">
      <c r="A27" s="1" t="s">
        <v>22</v>
      </c>
      <c r="E27" t="s">
        <v>33</v>
      </c>
      <c r="G27" s="6"/>
    </row>
    <row r="28" spans="1:7" ht="17.25" x14ac:dyDescent="0.2">
      <c r="A28" s="1" t="s">
        <v>23</v>
      </c>
      <c r="E28" t="s">
        <v>34</v>
      </c>
      <c r="G28" s="6"/>
    </row>
    <row r="29" spans="1:7" ht="15" x14ac:dyDescent="0.2">
      <c r="A29" s="1" t="s">
        <v>24</v>
      </c>
    </row>
    <row r="30" spans="1:7" ht="15" x14ac:dyDescent="0.2">
      <c r="A30" s="1" t="s">
        <v>25</v>
      </c>
    </row>
    <row r="31" spans="1:7" ht="15" x14ac:dyDescent="0.2">
      <c r="A31" s="1" t="s">
        <v>556</v>
      </c>
    </row>
    <row r="32" spans="1:7" ht="15" x14ac:dyDescent="0.2">
      <c r="A32" s="93" t="s">
        <v>28</v>
      </c>
    </row>
    <row r="33" spans="1:4" ht="15" x14ac:dyDescent="0.2">
      <c r="A33" s="93" t="s">
        <v>29</v>
      </c>
    </row>
    <row r="34" spans="1:4" ht="15" x14ac:dyDescent="0.2">
      <c r="A34" s="93" t="s">
        <v>30</v>
      </c>
    </row>
    <row r="35" spans="1:4" ht="15" x14ac:dyDescent="0.2">
      <c r="A35" s="93" t="s">
        <v>485</v>
      </c>
    </row>
    <row r="36" spans="1:4" ht="15.75" x14ac:dyDescent="0.2">
      <c r="A36" s="99" t="s">
        <v>596</v>
      </c>
      <c r="B36" s="94" t="s">
        <v>597</v>
      </c>
      <c r="C36" s="100" t="s">
        <v>599</v>
      </c>
      <c r="D36" s="94" t="s">
        <v>598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4"/>
  <dimension ref="A1:S63"/>
  <sheetViews>
    <sheetView rightToLeft="1" topLeftCell="A40" workbookViewId="0">
      <selection activeCell="E47" sqref="E47:F47"/>
    </sheetView>
  </sheetViews>
  <sheetFormatPr defaultRowHeight="14.25" x14ac:dyDescent="0.2"/>
  <cols>
    <col min="1" max="1" width="48.875" bestFit="1" customWidth="1"/>
    <col min="2" max="3" width="15.25" customWidth="1"/>
    <col min="5" max="5" width="15.5" style="7" customWidth="1"/>
    <col min="7" max="7" width="11.125" customWidth="1"/>
  </cols>
  <sheetData>
    <row r="1" spans="1:6" ht="17.25" x14ac:dyDescent="0.2">
      <c r="A1" s="3" t="s">
        <v>648</v>
      </c>
    </row>
    <row r="2" spans="1:6" ht="17.25" x14ac:dyDescent="0.2">
      <c r="A2" s="3" t="s">
        <v>39</v>
      </c>
      <c r="F2" s="7"/>
    </row>
    <row r="3" spans="1:6" ht="17.25" x14ac:dyDescent="0.2">
      <c r="A3" s="3" t="s">
        <v>594</v>
      </c>
    </row>
    <row r="4" spans="1:6" x14ac:dyDescent="0.2">
      <c r="A4" s="8" t="s">
        <v>623</v>
      </c>
      <c r="F4" s="7"/>
    </row>
    <row r="5" spans="1:6" x14ac:dyDescent="0.2">
      <c r="A5" s="8" t="s">
        <v>595</v>
      </c>
      <c r="B5" s="7"/>
      <c r="C5" s="7"/>
      <c r="D5" s="7"/>
      <c r="F5" s="7"/>
    </row>
    <row r="6" spans="1:6" x14ac:dyDescent="0.2">
      <c r="A6" s="8" t="s">
        <v>624</v>
      </c>
    </row>
    <row r="7" spans="1:6" ht="42.75" x14ac:dyDescent="0.2">
      <c r="A7" s="8" t="s">
        <v>593</v>
      </c>
    </row>
    <row r="8" spans="1:6" x14ac:dyDescent="0.2">
      <c r="A8" s="8" t="s">
        <v>626</v>
      </c>
    </row>
    <row r="9" spans="1:6" x14ac:dyDescent="0.2">
      <c r="A9" s="8" t="s">
        <v>627</v>
      </c>
    </row>
    <row r="10" spans="1:6" x14ac:dyDescent="0.2">
      <c r="A10" s="8" t="s">
        <v>628</v>
      </c>
    </row>
    <row r="11" spans="1:6" x14ac:dyDescent="0.2">
      <c r="A11" s="8" t="s">
        <v>649</v>
      </c>
    </row>
    <row r="12" spans="1:6" x14ac:dyDescent="0.2">
      <c r="A12" s="8" t="s">
        <v>625</v>
      </c>
    </row>
    <row r="13" spans="1:6" x14ac:dyDescent="0.2">
      <c r="A13" s="8" t="s">
        <v>629</v>
      </c>
    </row>
    <row r="14" spans="1:6" x14ac:dyDescent="0.2">
      <c r="A14" s="8" t="s">
        <v>40</v>
      </c>
    </row>
    <row r="15" spans="1:6" x14ac:dyDescent="0.2">
      <c r="A15" s="9" t="s">
        <v>71</v>
      </c>
    </row>
    <row r="16" spans="1:6" ht="15" thickBot="1" x14ac:dyDescent="0.25"/>
    <row r="17" spans="1:2" ht="45" x14ac:dyDescent="0.2">
      <c r="A17" s="11" t="s">
        <v>630</v>
      </c>
    </row>
    <row r="18" spans="1:2" ht="45" x14ac:dyDescent="0.2">
      <c r="A18" s="12" t="s">
        <v>631</v>
      </c>
    </row>
    <row r="19" spans="1:2" ht="45" x14ac:dyDescent="0.2">
      <c r="A19" s="10" t="s">
        <v>650</v>
      </c>
    </row>
    <row r="20" spans="1:2" ht="45" x14ac:dyDescent="0.2">
      <c r="A20" s="10" t="s">
        <v>45</v>
      </c>
    </row>
    <row r="21" spans="1:2" ht="60" x14ac:dyDescent="0.2">
      <c r="A21" s="12" t="s">
        <v>46</v>
      </c>
    </row>
    <row r="22" spans="1:2" ht="45" x14ac:dyDescent="0.2">
      <c r="A22" s="12" t="s">
        <v>651</v>
      </c>
    </row>
    <row r="23" spans="1:2" ht="60" x14ac:dyDescent="0.2">
      <c r="A23" s="12" t="s">
        <v>632</v>
      </c>
    </row>
    <row r="27" spans="1:2" ht="74.25" customHeight="1" thickBot="1" x14ac:dyDescent="0.25">
      <c r="A27" s="13" t="s">
        <v>633</v>
      </c>
      <c r="B27" s="14"/>
    </row>
    <row r="28" spans="1:2" ht="254.25" customHeight="1" thickBot="1" x14ac:dyDescent="0.25">
      <c r="A28" s="13" t="s">
        <v>634</v>
      </c>
      <c r="B28" s="15"/>
    </row>
    <row r="29" spans="1:2" ht="119.25" customHeight="1" thickBot="1" x14ac:dyDescent="0.25">
      <c r="A29" s="13" t="s">
        <v>48</v>
      </c>
      <c r="B29" s="15"/>
    </row>
    <row r="30" spans="1:2" ht="74.25" customHeight="1" thickBot="1" x14ac:dyDescent="0.25">
      <c r="A30" s="13" t="s">
        <v>652</v>
      </c>
      <c r="B30" s="15"/>
    </row>
    <row r="31" spans="1:2" ht="329.25" customHeight="1" x14ac:dyDescent="0.2">
      <c r="A31" s="13" t="s">
        <v>635</v>
      </c>
      <c r="B31" s="15"/>
    </row>
    <row r="33" spans="1:19" ht="30" x14ac:dyDescent="0.3">
      <c r="A33" s="5" t="s">
        <v>52</v>
      </c>
      <c r="B33" t="s">
        <v>53</v>
      </c>
      <c r="C33" t="s">
        <v>54</v>
      </c>
      <c r="D33" t="s">
        <v>55</v>
      </c>
      <c r="E33" s="7" t="s">
        <v>56</v>
      </c>
      <c r="F33" t="s">
        <v>57</v>
      </c>
      <c r="G33" t="s">
        <v>58</v>
      </c>
      <c r="H33" t="s">
        <v>59</v>
      </c>
      <c r="I33" t="s">
        <v>60</v>
      </c>
      <c r="J33" t="s">
        <v>61</v>
      </c>
    </row>
    <row r="35" spans="1:19" ht="185.25" x14ac:dyDescent="0.2">
      <c r="B35" s="7" t="s">
        <v>66</v>
      </c>
      <c r="C35" s="7" t="s">
        <v>65</v>
      </c>
      <c r="D35" s="7" t="s">
        <v>90</v>
      </c>
      <c r="E35" s="7" t="s">
        <v>636</v>
      </c>
      <c r="F35" s="7" t="s">
        <v>637</v>
      </c>
      <c r="G35" s="7" t="s">
        <v>639</v>
      </c>
      <c r="H35" s="7" t="s">
        <v>640</v>
      </c>
      <c r="I35" s="7" t="s">
        <v>638</v>
      </c>
      <c r="J35" s="7" t="s">
        <v>641</v>
      </c>
      <c r="K35" s="7" t="s">
        <v>69</v>
      </c>
      <c r="L35" s="10" t="s">
        <v>642</v>
      </c>
      <c r="M35" s="7" t="s">
        <v>97</v>
      </c>
      <c r="N35" s="7" t="s">
        <v>643</v>
      </c>
      <c r="O35" s="7" t="s">
        <v>644</v>
      </c>
      <c r="P35" s="7" t="s">
        <v>645</v>
      </c>
      <c r="Q35" s="7" t="s">
        <v>646</v>
      </c>
      <c r="R35" s="7" t="s">
        <v>647</v>
      </c>
    </row>
    <row r="36" spans="1:19" x14ac:dyDescent="0.2">
      <c r="H36" s="7"/>
      <c r="I36" s="7"/>
      <c r="J36" s="7"/>
      <c r="K36" s="16"/>
      <c r="L36" s="16"/>
      <c r="M36" s="16"/>
      <c r="N36" s="16"/>
    </row>
    <row r="37" spans="1:19" x14ac:dyDescent="0.2">
      <c r="A37" t="s">
        <v>28</v>
      </c>
      <c r="B37" t="s">
        <v>29</v>
      </c>
      <c r="C37" t="s">
        <v>70</v>
      </c>
      <c r="D37" s="7" t="s">
        <v>71</v>
      </c>
      <c r="I37" s="7"/>
      <c r="J37" s="7"/>
      <c r="K37" s="16"/>
      <c r="L37" s="16"/>
      <c r="M37" s="16"/>
      <c r="N37" s="16"/>
    </row>
    <row r="39" spans="1:19" ht="28.5" x14ac:dyDescent="0.2">
      <c r="A39" t="s">
        <v>72</v>
      </c>
      <c r="B39" t="s">
        <v>73</v>
      </c>
      <c r="C39" t="s">
        <v>74</v>
      </c>
      <c r="D39" t="s">
        <v>75</v>
      </c>
      <c r="E39" s="7" t="s">
        <v>557</v>
      </c>
      <c r="F39" t="s">
        <v>580</v>
      </c>
    </row>
    <row r="41" spans="1:19" ht="28.5" x14ac:dyDescent="0.2">
      <c r="A41" t="s">
        <v>76</v>
      </c>
      <c r="B41" t="s">
        <v>77</v>
      </c>
      <c r="C41" t="s">
        <v>78</v>
      </c>
      <c r="D41" t="s">
        <v>79</v>
      </c>
      <c r="E41" s="7" t="s">
        <v>80</v>
      </c>
      <c r="F41" t="s">
        <v>81</v>
      </c>
      <c r="G41" t="s">
        <v>82</v>
      </c>
      <c r="H41" t="s">
        <v>83</v>
      </c>
    </row>
    <row r="42" spans="1:19" x14ac:dyDescent="0.2">
      <c r="A42" t="s">
        <v>84</v>
      </c>
      <c r="B42" t="s">
        <v>85</v>
      </c>
      <c r="C42" t="s">
        <v>86</v>
      </c>
      <c r="D42" t="s">
        <v>87</v>
      </c>
      <c r="E42" s="7" t="s">
        <v>71</v>
      </c>
    </row>
    <row r="43" spans="1:19" ht="71.25" x14ac:dyDescent="0.2">
      <c r="B43" t="s">
        <v>102</v>
      </c>
      <c r="C43" t="s">
        <v>88</v>
      </c>
      <c r="D43" t="s">
        <v>89</v>
      </c>
      <c r="E43" s="7" t="s">
        <v>90</v>
      </c>
      <c r="F43" t="s">
        <v>91</v>
      </c>
      <c r="G43" t="s">
        <v>92</v>
      </c>
      <c r="H43" t="s">
        <v>93</v>
      </c>
      <c r="I43" t="s">
        <v>94</v>
      </c>
      <c r="J43" t="s">
        <v>95</v>
      </c>
      <c r="K43" t="s">
        <v>96</v>
      </c>
      <c r="L43" t="s">
        <v>67</v>
      </c>
      <c r="M43" t="s">
        <v>97</v>
      </c>
      <c r="N43" t="s">
        <v>98</v>
      </c>
      <c r="O43" t="s">
        <v>68</v>
      </c>
      <c r="P43" t="s">
        <v>99</v>
      </c>
      <c r="Q43" t="s">
        <v>100</v>
      </c>
      <c r="R43" t="s">
        <v>101</v>
      </c>
      <c r="S43" t="s">
        <v>71</v>
      </c>
    </row>
    <row r="45" spans="1:19" ht="30" x14ac:dyDescent="0.3">
      <c r="D45" s="17"/>
      <c r="E45" s="7" t="s">
        <v>104</v>
      </c>
      <c r="F45" t="s">
        <v>105</v>
      </c>
      <c r="G45" t="s">
        <v>106</v>
      </c>
      <c r="H45" t="s">
        <v>107</v>
      </c>
      <c r="I45" t="s">
        <v>108</v>
      </c>
      <c r="J45" t="s">
        <v>109</v>
      </c>
    </row>
    <row r="46" spans="1:19" ht="17.25" x14ac:dyDescent="0.2">
      <c r="D46" s="2"/>
      <c r="E46" s="7" t="s">
        <v>111</v>
      </c>
      <c r="F46" t="s">
        <v>112</v>
      </c>
      <c r="G46" t="s">
        <v>113</v>
      </c>
      <c r="H46" t="s">
        <v>114</v>
      </c>
      <c r="I46" t="s">
        <v>115</v>
      </c>
      <c r="J46" t="s">
        <v>116</v>
      </c>
      <c r="K46" t="s">
        <v>117</v>
      </c>
    </row>
    <row r="47" spans="1:19" ht="17.25" x14ac:dyDescent="0.2">
      <c r="D47" s="6"/>
      <c r="E47" s="7" t="s">
        <v>1</v>
      </c>
      <c r="F47" t="s">
        <v>2</v>
      </c>
    </row>
    <row r="48" spans="1:19" ht="45" x14ac:dyDescent="0.2">
      <c r="A48" s="4" t="s">
        <v>122</v>
      </c>
    </row>
    <row r="49" spans="1:16" ht="30" x14ac:dyDescent="0.2">
      <c r="A49" s="4" t="s">
        <v>123</v>
      </c>
    </row>
    <row r="50" spans="1:16" ht="30" x14ac:dyDescent="0.2">
      <c r="A50" s="4" t="s">
        <v>128</v>
      </c>
    </row>
    <row r="51" spans="1:16" ht="30" x14ac:dyDescent="0.2">
      <c r="A51" s="4" t="s">
        <v>124</v>
      </c>
    </row>
    <row r="52" spans="1:16" ht="30" x14ac:dyDescent="0.2">
      <c r="A52" s="4" t="s">
        <v>125</v>
      </c>
    </row>
    <row r="53" spans="1:16" ht="30" x14ac:dyDescent="0.2">
      <c r="A53" s="4" t="s">
        <v>126</v>
      </c>
    </row>
    <row r="54" spans="1:16" ht="30" x14ac:dyDescent="0.2">
      <c r="A54" s="4" t="s">
        <v>127</v>
      </c>
    </row>
    <row r="56" spans="1:16" s="96" customFormat="1" ht="71.25" x14ac:dyDescent="0.2">
      <c r="A56" s="95" t="s">
        <v>618</v>
      </c>
      <c r="B56" s="96" t="s">
        <v>606</v>
      </c>
      <c r="C56" s="96" t="s">
        <v>605</v>
      </c>
      <c r="D56" s="95" t="s">
        <v>608</v>
      </c>
      <c r="E56" s="96" t="s">
        <v>617</v>
      </c>
      <c r="F56" s="96" t="s">
        <v>620</v>
      </c>
      <c r="G56" s="96" t="s">
        <v>616</v>
      </c>
      <c r="H56" s="96" t="s">
        <v>610</v>
      </c>
      <c r="I56" s="96" t="s">
        <v>613</v>
      </c>
      <c r="J56" s="96" t="s">
        <v>612</v>
      </c>
      <c r="K56" s="96" t="s">
        <v>615</v>
      </c>
      <c r="L56" s="96" t="s">
        <v>614</v>
      </c>
      <c r="M56" s="96" t="s">
        <v>607</v>
      </c>
      <c r="N56" s="96" t="s">
        <v>71</v>
      </c>
    </row>
    <row r="57" spans="1:16" s="96" customFormat="1" ht="71.25" x14ac:dyDescent="0.2">
      <c r="A57" s="97" t="s">
        <v>133</v>
      </c>
      <c r="B57" s="98" t="s">
        <v>135</v>
      </c>
      <c r="C57" s="96" t="s">
        <v>621</v>
      </c>
      <c r="D57" s="96" t="s">
        <v>619</v>
      </c>
      <c r="E57" s="96" t="s">
        <v>618</v>
      </c>
      <c r="F57" s="96" t="s">
        <v>606</v>
      </c>
      <c r="G57" s="96" t="s">
        <v>605</v>
      </c>
      <c r="H57" s="96" t="s">
        <v>608</v>
      </c>
      <c r="I57" s="96" t="s">
        <v>611</v>
      </c>
      <c r="J57" s="96" t="s">
        <v>610</v>
      </c>
      <c r="K57" s="96" t="s">
        <v>613</v>
      </c>
      <c r="L57" s="96" t="s">
        <v>612</v>
      </c>
      <c r="M57" s="96" t="s">
        <v>615</v>
      </c>
      <c r="N57" s="96" t="s">
        <v>609</v>
      </c>
      <c r="O57" s="96" t="s">
        <v>607</v>
      </c>
      <c r="P57" s="96" t="s">
        <v>41</v>
      </c>
    </row>
    <row r="58" spans="1:16" ht="17.25" x14ac:dyDescent="0.2">
      <c r="B58" s="6" t="s">
        <v>139</v>
      </c>
      <c r="C58" t="s">
        <v>140</v>
      </c>
    </row>
    <row r="59" spans="1:16" ht="17.25" x14ac:dyDescent="0.2">
      <c r="A59" s="2"/>
      <c r="B59" t="s">
        <v>157</v>
      </c>
      <c r="C59" t="s">
        <v>158</v>
      </c>
    </row>
    <row r="61" spans="1:16" x14ac:dyDescent="0.2">
      <c r="A61" t="s">
        <v>172</v>
      </c>
      <c r="B61" t="s">
        <v>173</v>
      </c>
      <c r="C61" t="s">
        <v>174</v>
      </c>
    </row>
    <row r="63" spans="1:16" ht="42.75" x14ac:dyDescent="0.2">
      <c r="B63" t="s">
        <v>583</v>
      </c>
      <c r="C63" t="s">
        <v>584</v>
      </c>
      <c r="D63" t="s">
        <v>585</v>
      </c>
      <c r="E63" s="7" t="s">
        <v>586</v>
      </c>
      <c r="F63" t="s">
        <v>587</v>
      </c>
      <c r="G63" t="s">
        <v>588</v>
      </c>
      <c r="H63" s="7" t="s">
        <v>589</v>
      </c>
      <c r="I63" t="s">
        <v>590</v>
      </c>
      <c r="J63" t="s">
        <v>591</v>
      </c>
      <c r="K63" t="s">
        <v>592</v>
      </c>
      <c r="L63" t="s">
        <v>71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5"/>
  <dimension ref="A1:BU295"/>
  <sheetViews>
    <sheetView rightToLeft="1" workbookViewId="0">
      <selection activeCell="A16" sqref="A16"/>
    </sheetView>
  </sheetViews>
  <sheetFormatPr defaultRowHeight="14.25" x14ac:dyDescent="0.2"/>
  <cols>
    <col min="1" max="1" width="104.875" bestFit="1" customWidth="1"/>
    <col min="2" max="2" width="29.125" customWidth="1"/>
    <col min="4" max="4" width="14.125" bestFit="1" customWidth="1"/>
    <col min="5" max="5" width="18.25" bestFit="1" customWidth="1"/>
    <col min="6" max="6" width="26.25" bestFit="1" customWidth="1"/>
    <col min="7" max="7" width="11.5" bestFit="1" customWidth="1"/>
    <col min="8" max="8" width="21.375" bestFit="1" customWidth="1"/>
    <col min="9" max="9" width="12" bestFit="1" customWidth="1"/>
    <col min="10" max="10" width="11" bestFit="1" customWidth="1"/>
    <col min="11" max="11" width="9.875" bestFit="1" customWidth="1"/>
    <col min="12" max="12" width="15.125" bestFit="1" customWidth="1"/>
    <col min="13" max="13" width="9.125" bestFit="1" customWidth="1"/>
    <col min="18" max="18" width="20" bestFit="1" customWidth="1"/>
    <col min="19" max="19" width="12.25" bestFit="1" customWidth="1"/>
    <col min="20" max="21" width="12" bestFit="1" customWidth="1"/>
    <col min="22" max="22" width="48.5" bestFit="1" customWidth="1"/>
    <col min="23" max="23" width="29.625" bestFit="1" customWidth="1"/>
    <col min="24" max="24" width="29.875" bestFit="1" customWidth="1"/>
    <col min="25" max="25" width="20.875" bestFit="1" customWidth="1"/>
    <col min="26" max="26" width="18" bestFit="1" customWidth="1"/>
    <col min="27" max="27" width="5.625" bestFit="1" customWidth="1"/>
    <col min="73" max="73" width="26.875" customWidth="1"/>
  </cols>
  <sheetData>
    <row r="1" spans="1:73" ht="204.75" x14ac:dyDescent="0.2">
      <c r="A1" s="29" t="s">
        <v>178</v>
      </c>
      <c r="B1" s="29" t="s">
        <v>471</v>
      </c>
      <c r="C1" s="29" t="s">
        <v>474</v>
      </c>
      <c r="D1" s="29" t="s">
        <v>475</v>
      </c>
      <c r="E1" s="29" t="s">
        <v>476</v>
      </c>
      <c r="F1" s="29" t="s">
        <v>0</v>
      </c>
      <c r="G1" s="29" t="s">
        <v>477</v>
      </c>
      <c r="H1" s="29" t="s">
        <v>478</v>
      </c>
      <c r="I1" s="29" t="s">
        <v>479</v>
      </c>
      <c r="J1" s="29" t="s">
        <v>4</v>
      </c>
      <c r="K1" s="29" t="s">
        <v>480</v>
      </c>
      <c r="L1" s="29" t="s">
        <v>27</v>
      </c>
      <c r="M1" s="29" t="s">
        <v>31</v>
      </c>
      <c r="N1" s="29" t="s">
        <v>35</v>
      </c>
      <c r="O1" s="29" t="s">
        <v>36</v>
      </c>
      <c r="P1" s="29" t="s">
        <v>37</v>
      </c>
      <c r="Q1" s="29" t="s">
        <v>38</v>
      </c>
      <c r="R1" s="29" t="s">
        <v>42</v>
      </c>
      <c r="S1" s="29" t="s">
        <v>43</v>
      </c>
      <c r="T1" s="29" t="s">
        <v>44</v>
      </c>
      <c r="U1" s="29" t="s">
        <v>44</v>
      </c>
      <c r="V1" s="29" t="s">
        <v>47</v>
      </c>
      <c r="W1" s="29" t="s">
        <v>49</v>
      </c>
      <c r="X1" s="29" t="s">
        <v>50</v>
      </c>
      <c r="Y1" s="29" t="s">
        <v>167</v>
      </c>
      <c r="Z1" s="29" t="s">
        <v>51</v>
      </c>
      <c r="AA1" s="29" t="s">
        <v>168</v>
      </c>
      <c r="AB1" s="29" t="s">
        <v>169</v>
      </c>
      <c r="AC1" s="29" t="s">
        <v>62</v>
      </c>
      <c r="AD1" s="29" t="s">
        <v>63</v>
      </c>
      <c r="AE1" s="29" t="s">
        <v>64</v>
      </c>
      <c r="AF1" s="28" t="s">
        <v>103</v>
      </c>
      <c r="AG1" s="28" t="s">
        <v>110</v>
      </c>
      <c r="AH1" s="28" t="s">
        <v>176</v>
      </c>
      <c r="AI1" s="28" t="s">
        <v>118</v>
      </c>
      <c r="AJ1" s="28" t="s">
        <v>119</v>
      </c>
      <c r="AK1" s="28" t="s">
        <v>481</v>
      </c>
      <c r="AL1" s="28" t="s">
        <v>120</v>
      </c>
      <c r="AM1" s="28" t="s">
        <v>482</v>
      </c>
      <c r="AN1" s="28" t="s">
        <v>121</v>
      </c>
      <c r="AO1" s="29" t="s">
        <v>170</v>
      </c>
      <c r="AP1" s="29" t="s">
        <v>171</v>
      </c>
      <c r="AQ1" s="29" t="s">
        <v>134</v>
      </c>
      <c r="AR1" s="29" t="s">
        <v>136</v>
      </c>
      <c r="AS1" s="29" t="s">
        <v>130</v>
      </c>
      <c r="AT1" s="240" t="s">
        <v>137</v>
      </c>
      <c r="AU1" s="240"/>
      <c r="AV1" s="240"/>
      <c r="AW1" s="240"/>
      <c r="AX1" s="240"/>
      <c r="AY1" s="29" t="s">
        <v>131</v>
      </c>
      <c r="AZ1" s="29" t="s">
        <v>132</v>
      </c>
      <c r="BA1" s="28" t="s">
        <v>138</v>
      </c>
      <c r="BB1" s="28" t="s">
        <v>483</v>
      </c>
      <c r="BC1" s="29" t="s">
        <v>141</v>
      </c>
      <c r="BD1" s="29" t="s">
        <v>142</v>
      </c>
      <c r="BE1" s="29" t="s">
        <v>143</v>
      </c>
      <c r="BF1" s="29" t="s">
        <v>144</v>
      </c>
      <c r="BG1" s="29" t="s">
        <v>145</v>
      </c>
      <c r="BH1" s="29" t="s">
        <v>146</v>
      </c>
      <c r="BI1" s="29" t="s">
        <v>147</v>
      </c>
      <c r="BJ1" s="29" t="s">
        <v>148</v>
      </c>
      <c r="BK1" s="29" t="s">
        <v>149</v>
      </c>
      <c r="BL1" s="29" t="s">
        <v>152</v>
      </c>
      <c r="BM1" s="29" t="s">
        <v>153</v>
      </c>
      <c r="BN1" s="29" t="s">
        <v>154</v>
      </c>
      <c r="BO1" s="29" t="s">
        <v>155</v>
      </c>
      <c r="BP1" s="29" t="s">
        <v>156</v>
      </c>
      <c r="BQ1" s="30" t="s">
        <v>147</v>
      </c>
      <c r="BR1" s="30" t="s">
        <v>159</v>
      </c>
      <c r="BS1" s="28" t="s">
        <v>161</v>
      </c>
      <c r="BT1" s="28" t="s">
        <v>160</v>
      </c>
      <c r="BU1" s="28" t="s">
        <v>484</v>
      </c>
    </row>
    <row r="2" spans="1:73" ht="15" customHeight="1" thickBot="1" x14ac:dyDescent="0.25">
      <c r="A2" t="s">
        <v>179</v>
      </c>
      <c r="B2" s="31">
        <v>2210159</v>
      </c>
      <c r="AS2" s="32"/>
      <c r="AY2" s="32"/>
      <c r="AZ2" s="32"/>
    </row>
    <row r="3" spans="1:73" ht="15" thickBot="1" x14ac:dyDescent="0.25">
      <c r="A3" t="s">
        <v>180</v>
      </c>
      <c r="B3" s="23">
        <v>2230029</v>
      </c>
    </row>
    <row r="4" spans="1:73" ht="15" thickBot="1" x14ac:dyDescent="0.25">
      <c r="A4" t="s">
        <v>181</v>
      </c>
      <c r="B4" s="23">
        <v>1010011</v>
      </c>
    </row>
    <row r="5" spans="1:73" ht="15" thickBot="1" x14ac:dyDescent="0.25">
      <c r="A5" t="s">
        <v>182</v>
      </c>
      <c r="B5" s="23">
        <v>3330051</v>
      </c>
    </row>
    <row r="6" spans="1:73" ht="15" thickBot="1" x14ac:dyDescent="0.25">
      <c r="A6" t="s">
        <v>183</v>
      </c>
      <c r="B6" s="23">
        <v>2230093</v>
      </c>
    </row>
    <row r="7" spans="1:73" ht="15" thickBot="1" x14ac:dyDescent="0.25">
      <c r="A7" s="18" t="s">
        <v>184</v>
      </c>
      <c r="B7" s="23">
        <v>122300616</v>
      </c>
    </row>
    <row r="8" spans="1:73" ht="15" thickBot="1" x14ac:dyDescent="0.25">
      <c r="A8" t="s">
        <v>185</v>
      </c>
      <c r="B8" s="23">
        <v>2220288</v>
      </c>
    </row>
    <row r="9" spans="1:73" ht="15" thickBot="1" x14ac:dyDescent="0.25">
      <c r="A9" t="s">
        <v>186</v>
      </c>
      <c r="B9" s="23">
        <v>3310047</v>
      </c>
    </row>
    <row r="10" spans="1:73" ht="15" thickBot="1" x14ac:dyDescent="0.25">
      <c r="A10" t="s">
        <v>187</v>
      </c>
      <c r="B10" s="23">
        <v>3310075</v>
      </c>
    </row>
    <row r="11" spans="1:73" ht="15" thickBot="1" x14ac:dyDescent="0.25">
      <c r="A11" t="s">
        <v>188</v>
      </c>
      <c r="B11" s="23">
        <v>3330044</v>
      </c>
    </row>
    <row r="12" spans="1:73" ht="15" thickBot="1" x14ac:dyDescent="0.25">
      <c r="A12" t="s">
        <v>189</v>
      </c>
      <c r="B12" s="23">
        <v>3310045</v>
      </c>
    </row>
    <row r="13" spans="1:73" ht="15" thickBot="1" x14ac:dyDescent="0.25">
      <c r="A13" t="s">
        <v>190</v>
      </c>
      <c r="B13" s="23">
        <v>5510058</v>
      </c>
    </row>
    <row r="14" spans="1:73" ht="15" thickBot="1" x14ac:dyDescent="0.25">
      <c r="A14" t="s">
        <v>191</v>
      </c>
      <c r="B14" s="23">
        <v>3320234</v>
      </c>
    </row>
    <row r="15" spans="1:73" ht="15" thickBot="1" x14ac:dyDescent="0.25">
      <c r="A15" t="s">
        <v>192</v>
      </c>
      <c r="B15" s="23">
        <v>1110106</v>
      </c>
    </row>
    <row r="16" spans="1:73" ht="15" thickBot="1" x14ac:dyDescent="0.25">
      <c r="A16" t="s">
        <v>193</v>
      </c>
      <c r="B16" s="23">
        <v>1110107</v>
      </c>
    </row>
    <row r="17" spans="1:2" ht="15" thickBot="1" x14ac:dyDescent="0.25">
      <c r="A17" t="s">
        <v>194</v>
      </c>
      <c r="B17" s="23">
        <v>1110108</v>
      </c>
    </row>
    <row r="18" spans="1:2" ht="15" thickBot="1" x14ac:dyDescent="0.25">
      <c r="A18" t="s">
        <v>195</v>
      </c>
      <c r="B18" s="23">
        <v>122101377</v>
      </c>
    </row>
    <row r="19" spans="1:2" ht="15" thickBot="1" x14ac:dyDescent="0.25">
      <c r="A19" t="s">
        <v>196</v>
      </c>
      <c r="B19" s="23">
        <v>3310027</v>
      </c>
    </row>
    <row r="20" spans="1:2" ht="15" thickBot="1" x14ac:dyDescent="0.25">
      <c r="A20" s="18" t="s">
        <v>197</v>
      </c>
      <c r="B20" s="23">
        <v>133300658</v>
      </c>
    </row>
    <row r="21" spans="1:2" ht="15" thickBot="1" x14ac:dyDescent="0.25">
      <c r="A21" t="s">
        <v>198</v>
      </c>
      <c r="B21" s="23">
        <v>2210258</v>
      </c>
    </row>
    <row r="22" spans="1:2" ht="15" thickBot="1" x14ac:dyDescent="0.25">
      <c r="A22" t="s">
        <v>199</v>
      </c>
      <c r="B22" s="23">
        <v>2290329</v>
      </c>
    </row>
    <row r="23" spans="1:2" ht="15" thickBot="1" x14ac:dyDescent="0.25">
      <c r="A23" t="s">
        <v>200</v>
      </c>
      <c r="B23" s="23">
        <v>2220154</v>
      </c>
    </row>
    <row r="24" spans="1:2" ht="15" thickBot="1" x14ac:dyDescent="0.25">
      <c r="A24" t="s">
        <v>201</v>
      </c>
      <c r="B24" s="23">
        <v>4410170</v>
      </c>
    </row>
    <row r="25" spans="1:2" ht="15" thickBot="1" x14ac:dyDescent="0.25">
      <c r="A25" t="s">
        <v>202</v>
      </c>
      <c r="B25" s="23">
        <v>2210036</v>
      </c>
    </row>
    <row r="26" spans="1:2" ht="15" thickBot="1" x14ac:dyDescent="0.25">
      <c r="A26" t="s">
        <v>203</v>
      </c>
      <c r="B26" s="23">
        <v>2210169</v>
      </c>
    </row>
    <row r="27" spans="1:2" ht="15" thickBot="1" x14ac:dyDescent="0.25">
      <c r="A27" t="s">
        <v>204</v>
      </c>
      <c r="B27" s="23">
        <v>2230019</v>
      </c>
    </row>
    <row r="28" spans="1:2" ht="15" thickBot="1" x14ac:dyDescent="0.25">
      <c r="A28" t="s">
        <v>205</v>
      </c>
      <c r="B28" s="23">
        <v>3310041</v>
      </c>
    </row>
    <row r="29" spans="1:2" ht="15" thickBot="1" x14ac:dyDescent="0.25">
      <c r="A29" t="s">
        <v>206</v>
      </c>
      <c r="B29" s="23">
        <v>3310040</v>
      </c>
    </row>
    <row r="30" spans="1:2" ht="15" thickBot="1" x14ac:dyDescent="0.25">
      <c r="A30" t="s">
        <v>207</v>
      </c>
      <c r="B30" s="23">
        <v>2210069</v>
      </c>
    </row>
    <row r="31" spans="1:2" ht="43.5" thickBot="1" x14ac:dyDescent="0.25">
      <c r="A31" s="19" t="s">
        <v>208</v>
      </c>
      <c r="B31" s="23" t="s">
        <v>472</v>
      </c>
    </row>
    <row r="32" spans="1:2" ht="15" thickBot="1" x14ac:dyDescent="0.25">
      <c r="A32" t="s">
        <v>209</v>
      </c>
      <c r="B32" s="23">
        <v>4410330</v>
      </c>
    </row>
    <row r="33" spans="1:2" ht="15" thickBot="1" x14ac:dyDescent="0.25">
      <c r="A33" t="s">
        <v>210</v>
      </c>
      <c r="B33" s="23">
        <v>110500634</v>
      </c>
    </row>
    <row r="34" spans="1:2" ht="15" thickBot="1" x14ac:dyDescent="0.25">
      <c r="A34" t="s">
        <v>211</v>
      </c>
      <c r="B34" s="23">
        <v>126301131</v>
      </c>
    </row>
    <row r="35" spans="1:2" ht="15" thickBot="1" x14ac:dyDescent="0.25">
      <c r="A35" s="19" t="s">
        <v>212</v>
      </c>
      <c r="B35" s="23">
        <v>2220313</v>
      </c>
    </row>
    <row r="36" spans="1:2" ht="15" thickBot="1" x14ac:dyDescent="0.25">
      <c r="A36" s="19" t="s">
        <v>213</v>
      </c>
      <c r="B36" s="23">
        <v>3330025</v>
      </c>
    </row>
    <row r="37" spans="1:2" ht="15" thickBot="1" x14ac:dyDescent="0.25">
      <c r="A37" t="s">
        <v>214</v>
      </c>
      <c r="B37" s="23">
        <v>155200635</v>
      </c>
    </row>
    <row r="38" spans="1:2" ht="15" thickBot="1" x14ac:dyDescent="0.25">
      <c r="A38" t="s">
        <v>215</v>
      </c>
      <c r="B38" s="23">
        <v>122301102</v>
      </c>
    </row>
    <row r="39" spans="1:2" ht="15" thickBot="1" x14ac:dyDescent="0.25">
      <c r="A39" t="s">
        <v>216</v>
      </c>
      <c r="B39" s="23">
        <v>2280242</v>
      </c>
    </row>
    <row r="40" spans="1:2" ht="15" thickBot="1" x14ac:dyDescent="0.25">
      <c r="A40" t="s">
        <v>217</v>
      </c>
      <c r="B40" s="23">
        <v>2260241</v>
      </c>
    </row>
    <row r="41" spans="1:2" ht="15" thickBot="1" x14ac:dyDescent="0.25">
      <c r="A41" t="s">
        <v>218</v>
      </c>
      <c r="B41" s="23">
        <v>2220289</v>
      </c>
    </row>
    <row r="42" spans="1:2" ht="15" thickBot="1" x14ac:dyDescent="0.25">
      <c r="A42" t="s">
        <v>219</v>
      </c>
      <c r="B42" s="23">
        <v>1010014</v>
      </c>
    </row>
    <row r="43" spans="1:2" ht="15" thickBot="1" x14ac:dyDescent="0.25">
      <c r="A43" t="s">
        <v>220</v>
      </c>
      <c r="B43" s="23">
        <v>122300622</v>
      </c>
    </row>
    <row r="44" spans="1:2" ht="15" thickBot="1" x14ac:dyDescent="0.25">
      <c r="A44" t="s">
        <v>221</v>
      </c>
      <c r="B44" s="23">
        <v>122300621</v>
      </c>
    </row>
    <row r="45" spans="1:2" ht="15" thickBot="1" x14ac:dyDescent="0.25">
      <c r="A45" t="s">
        <v>222</v>
      </c>
      <c r="B45" s="23">
        <v>2220263</v>
      </c>
    </row>
    <row r="46" spans="1:2" ht="15" thickBot="1" x14ac:dyDescent="0.25">
      <c r="A46" t="s">
        <v>223</v>
      </c>
      <c r="B46" s="23">
        <v>126301138</v>
      </c>
    </row>
    <row r="47" spans="1:2" ht="15" thickBot="1" x14ac:dyDescent="0.25">
      <c r="A47" t="s">
        <v>224</v>
      </c>
      <c r="B47" s="23">
        <v>3310066</v>
      </c>
    </row>
    <row r="48" spans="1:2" ht="15" thickBot="1" x14ac:dyDescent="0.25">
      <c r="A48" t="s">
        <v>225</v>
      </c>
      <c r="B48" s="23">
        <v>1040126</v>
      </c>
    </row>
    <row r="49" spans="1:2" ht="15" thickBot="1" x14ac:dyDescent="0.25">
      <c r="A49" t="s">
        <v>226</v>
      </c>
      <c r="B49" s="23">
        <v>2210035</v>
      </c>
    </row>
    <row r="50" spans="1:2" ht="15" thickBot="1" x14ac:dyDescent="0.25">
      <c r="A50" t="s">
        <v>227</v>
      </c>
      <c r="B50" s="23">
        <v>2210267</v>
      </c>
    </row>
    <row r="51" spans="1:2" ht="15" thickBot="1" x14ac:dyDescent="0.25">
      <c r="A51" t="s">
        <v>228</v>
      </c>
      <c r="B51" s="24">
        <v>122101397</v>
      </c>
    </row>
    <row r="52" spans="1:2" ht="15" thickBot="1" x14ac:dyDescent="0.25">
      <c r="A52" t="s">
        <v>229</v>
      </c>
      <c r="B52" s="24">
        <v>122101398</v>
      </c>
    </row>
    <row r="53" spans="1:2" ht="15" thickBot="1" x14ac:dyDescent="0.25">
      <c r="A53" t="s">
        <v>230</v>
      </c>
      <c r="B53" s="23">
        <v>2230020</v>
      </c>
    </row>
    <row r="54" spans="1:2" ht="15" thickBot="1" x14ac:dyDescent="0.25">
      <c r="A54" t="s">
        <v>231</v>
      </c>
      <c r="B54" s="23">
        <v>2280239</v>
      </c>
    </row>
    <row r="55" spans="1:2" ht="15" thickBot="1" x14ac:dyDescent="0.25">
      <c r="A55" t="s">
        <v>232</v>
      </c>
      <c r="B55" s="23">
        <v>4410334</v>
      </c>
    </row>
    <row r="56" spans="1:2" ht="15" thickBot="1" x14ac:dyDescent="0.25">
      <c r="A56" t="s">
        <v>233</v>
      </c>
      <c r="B56" s="23">
        <v>2210089</v>
      </c>
    </row>
    <row r="57" spans="1:2" ht="15" thickBot="1" x14ac:dyDescent="0.25">
      <c r="A57" t="s">
        <v>234</v>
      </c>
      <c r="B57" s="23">
        <v>3330022</v>
      </c>
    </row>
    <row r="58" spans="1:2" ht="15" thickBot="1" x14ac:dyDescent="0.25">
      <c r="A58" t="s">
        <v>235</v>
      </c>
      <c r="B58" s="23">
        <v>2210056</v>
      </c>
    </row>
    <row r="59" spans="1:2" ht="15" thickBot="1" x14ac:dyDescent="0.25">
      <c r="A59" t="s">
        <v>236</v>
      </c>
      <c r="B59" s="23">
        <v>122900608</v>
      </c>
    </row>
    <row r="60" spans="1:2" ht="15" thickBot="1" x14ac:dyDescent="0.25">
      <c r="A60" t="s">
        <v>237</v>
      </c>
      <c r="B60" s="23">
        <v>2290061</v>
      </c>
    </row>
    <row r="61" spans="1:2" ht="15" thickBot="1" x14ac:dyDescent="0.25">
      <c r="A61" t="s">
        <v>238</v>
      </c>
      <c r="B61" s="23">
        <v>122901098</v>
      </c>
    </row>
    <row r="62" spans="1:2" ht="15" thickBot="1" x14ac:dyDescent="0.25">
      <c r="A62" t="s">
        <v>239</v>
      </c>
      <c r="B62" s="23">
        <v>122901097</v>
      </c>
    </row>
    <row r="63" spans="1:2" ht="15" thickBot="1" x14ac:dyDescent="0.25">
      <c r="A63" t="s">
        <v>240</v>
      </c>
      <c r="B63" s="23">
        <v>122900607</v>
      </c>
    </row>
    <row r="64" spans="1:2" ht="15" thickBot="1" x14ac:dyDescent="0.25">
      <c r="A64" t="s">
        <v>241</v>
      </c>
      <c r="B64" s="23">
        <v>2210024</v>
      </c>
    </row>
    <row r="65" spans="1:2" ht="15" thickBot="1" x14ac:dyDescent="0.25">
      <c r="A65" t="s">
        <v>242</v>
      </c>
      <c r="B65" s="23">
        <v>3310046</v>
      </c>
    </row>
    <row r="66" spans="1:2" ht="15" thickBot="1" x14ac:dyDescent="0.25">
      <c r="A66" t="s">
        <v>243</v>
      </c>
      <c r="B66" s="23">
        <v>2260062</v>
      </c>
    </row>
    <row r="67" spans="1:2" ht="15" thickBot="1" x14ac:dyDescent="0.25">
      <c r="A67" t="s">
        <v>244</v>
      </c>
      <c r="B67" s="23">
        <v>1040142</v>
      </c>
    </row>
    <row r="68" spans="1:2" ht="15" thickBot="1" x14ac:dyDescent="0.25">
      <c r="A68" t="s">
        <v>245</v>
      </c>
      <c r="B68" s="23">
        <v>1080248</v>
      </c>
    </row>
    <row r="69" spans="1:2" ht="15" thickBot="1" x14ac:dyDescent="0.25">
      <c r="A69" t="s">
        <v>246</v>
      </c>
      <c r="B69" s="23">
        <v>1080260</v>
      </c>
    </row>
    <row r="70" spans="1:2" ht="15" thickBot="1" x14ac:dyDescent="0.25">
      <c r="A70" t="s">
        <v>247</v>
      </c>
      <c r="B70" s="23">
        <v>1080259</v>
      </c>
    </row>
    <row r="71" spans="1:2" ht="15" thickBot="1" x14ac:dyDescent="0.25">
      <c r="A71" t="s">
        <v>248</v>
      </c>
      <c r="B71" s="23">
        <v>1080261</v>
      </c>
    </row>
    <row r="72" spans="1:2" ht="15" thickBot="1" x14ac:dyDescent="0.25">
      <c r="A72" s="18" t="s">
        <v>249</v>
      </c>
      <c r="B72" s="23">
        <v>1080144</v>
      </c>
    </row>
    <row r="73" spans="1:2" ht="15" thickBot="1" x14ac:dyDescent="0.25">
      <c r="A73" t="s">
        <v>250</v>
      </c>
      <c r="B73" s="23">
        <v>2210270</v>
      </c>
    </row>
    <row r="74" spans="1:2" ht="15" thickBot="1" x14ac:dyDescent="0.25">
      <c r="A74" t="s">
        <v>251</v>
      </c>
      <c r="B74" s="23">
        <v>1040127</v>
      </c>
    </row>
    <row r="75" spans="1:2" ht="15" thickBot="1" x14ac:dyDescent="0.25">
      <c r="A75" t="s">
        <v>252</v>
      </c>
      <c r="B75" s="23">
        <v>1040127</v>
      </c>
    </row>
    <row r="76" spans="1:2" ht="15" thickBot="1" x14ac:dyDescent="0.25">
      <c r="A76" t="s">
        <v>253</v>
      </c>
      <c r="B76" s="23">
        <v>110900680</v>
      </c>
    </row>
    <row r="77" spans="1:2" ht="15" thickBot="1" x14ac:dyDescent="0.25">
      <c r="A77" t="s">
        <v>254</v>
      </c>
      <c r="B77" s="23">
        <v>155200693</v>
      </c>
    </row>
    <row r="78" spans="1:2" ht="15" thickBot="1" x14ac:dyDescent="0.25">
      <c r="A78" t="s">
        <v>255</v>
      </c>
      <c r="B78" s="25">
        <v>1210300682</v>
      </c>
    </row>
    <row r="79" spans="1:2" ht="15" thickBot="1" x14ac:dyDescent="0.25">
      <c r="A79" t="s">
        <v>256</v>
      </c>
      <c r="B79" s="23">
        <v>2270224</v>
      </c>
    </row>
    <row r="80" spans="1:2" ht="15" thickBot="1" x14ac:dyDescent="0.25">
      <c r="A80" t="s">
        <v>257</v>
      </c>
      <c r="B80" s="23">
        <v>1010282</v>
      </c>
    </row>
    <row r="81" spans="1:2" ht="15" thickBot="1" x14ac:dyDescent="0.25">
      <c r="A81" t="s">
        <v>258</v>
      </c>
      <c r="B81" s="23">
        <v>3310076</v>
      </c>
    </row>
    <row r="82" spans="1:2" ht="15" thickBot="1" x14ac:dyDescent="0.25">
      <c r="A82" t="s">
        <v>259</v>
      </c>
      <c r="B82" s="23">
        <v>110301091</v>
      </c>
    </row>
    <row r="83" spans="1:2" ht="15" thickBot="1" x14ac:dyDescent="0.25">
      <c r="A83" t="s">
        <v>260</v>
      </c>
      <c r="B83" s="23">
        <v>110301092</v>
      </c>
    </row>
    <row r="84" spans="1:2" ht="15" thickBot="1" x14ac:dyDescent="0.25">
      <c r="A84" t="s">
        <v>261</v>
      </c>
      <c r="B84" s="23">
        <v>110301093</v>
      </c>
    </row>
    <row r="85" spans="1:2" ht="15" thickBot="1" x14ac:dyDescent="0.25">
      <c r="A85" t="s">
        <v>262</v>
      </c>
      <c r="B85" s="23">
        <v>1040305</v>
      </c>
    </row>
    <row r="86" spans="1:2" ht="15" thickBot="1" x14ac:dyDescent="0.25">
      <c r="A86" t="s">
        <v>263</v>
      </c>
      <c r="B86" s="23">
        <v>110101214</v>
      </c>
    </row>
    <row r="87" spans="1:2" ht="15" thickBot="1" x14ac:dyDescent="0.25">
      <c r="A87" t="s">
        <v>264</v>
      </c>
      <c r="B87" s="23">
        <v>110101213</v>
      </c>
    </row>
    <row r="88" spans="1:2" ht="15" thickBot="1" x14ac:dyDescent="0.25">
      <c r="A88" t="s">
        <v>265</v>
      </c>
      <c r="B88" s="26">
        <v>110100644</v>
      </c>
    </row>
    <row r="89" spans="1:2" ht="15" thickBot="1" x14ac:dyDescent="0.25">
      <c r="A89" t="s">
        <v>266</v>
      </c>
      <c r="B89" s="23">
        <v>110100632</v>
      </c>
    </row>
    <row r="90" spans="1:2" ht="15" thickBot="1" x14ac:dyDescent="0.25">
      <c r="A90" t="s">
        <v>267</v>
      </c>
      <c r="B90" s="23">
        <v>2290320</v>
      </c>
    </row>
    <row r="91" spans="1:2" ht="15" thickBot="1" x14ac:dyDescent="0.25">
      <c r="A91" t="s">
        <v>267</v>
      </c>
      <c r="B91" s="23">
        <v>2290301</v>
      </c>
    </row>
    <row r="92" spans="1:2" ht="15" thickBot="1" x14ac:dyDescent="0.25">
      <c r="A92" t="s">
        <v>268</v>
      </c>
      <c r="B92" s="23">
        <v>122200505</v>
      </c>
    </row>
    <row r="93" spans="1:2" ht="15" thickBot="1" x14ac:dyDescent="0.25">
      <c r="A93" t="s">
        <v>268</v>
      </c>
      <c r="B93" s="27">
        <v>122200505</v>
      </c>
    </row>
    <row r="94" spans="1:2" ht="15" thickBot="1" x14ac:dyDescent="0.25">
      <c r="A94" t="s">
        <v>269</v>
      </c>
      <c r="B94" s="26">
        <v>110100671</v>
      </c>
    </row>
    <row r="95" spans="1:2" ht="15" thickBot="1" x14ac:dyDescent="0.25">
      <c r="A95" t="s">
        <v>270</v>
      </c>
      <c r="B95" s="26">
        <v>1010443</v>
      </c>
    </row>
    <row r="96" spans="1:2" ht="15" thickBot="1" x14ac:dyDescent="0.25">
      <c r="A96" t="s">
        <v>271</v>
      </c>
      <c r="B96" s="26">
        <v>2210050</v>
      </c>
    </row>
    <row r="97" spans="1:2" ht="15" thickBot="1" x14ac:dyDescent="0.25">
      <c r="A97" t="s">
        <v>272</v>
      </c>
      <c r="B97" s="26">
        <v>122700696</v>
      </c>
    </row>
    <row r="98" spans="1:2" ht="15" thickBot="1" x14ac:dyDescent="0.25">
      <c r="A98" t="s">
        <v>273</v>
      </c>
      <c r="B98" s="23">
        <v>2210073</v>
      </c>
    </row>
    <row r="99" spans="1:2" ht="15" thickBot="1" x14ac:dyDescent="0.25">
      <c r="A99" t="s">
        <v>274</v>
      </c>
      <c r="B99" s="26">
        <v>2220294</v>
      </c>
    </row>
    <row r="100" spans="1:2" ht="15" thickBot="1" x14ac:dyDescent="0.25">
      <c r="A100" s="18" t="s">
        <v>275</v>
      </c>
      <c r="B100" s="23">
        <v>5530275</v>
      </c>
    </row>
    <row r="101" spans="1:2" ht="15" thickBot="1" x14ac:dyDescent="0.25">
      <c r="A101" t="s">
        <v>276</v>
      </c>
      <c r="B101" s="23">
        <v>122300603</v>
      </c>
    </row>
    <row r="102" spans="1:2" ht="15" thickBot="1" x14ac:dyDescent="0.25">
      <c r="A102" t="s">
        <v>277</v>
      </c>
      <c r="B102" s="23">
        <v>2230054</v>
      </c>
    </row>
    <row r="103" spans="1:2" ht="15" thickBot="1" x14ac:dyDescent="0.25">
      <c r="A103" t="s">
        <v>278</v>
      </c>
      <c r="B103" s="23">
        <v>1040307</v>
      </c>
    </row>
    <row r="104" spans="1:2" ht="15" thickBot="1" x14ac:dyDescent="0.25">
      <c r="A104" t="s">
        <v>279</v>
      </c>
      <c r="B104" s="23">
        <v>1110104</v>
      </c>
    </row>
    <row r="105" spans="1:2" ht="15" thickBot="1" x14ac:dyDescent="0.25">
      <c r="A105" t="s">
        <v>280</v>
      </c>
      <c r="B105" s="23">
        <v>1010078</v>
      </c>
    </row>
    <row r="106" spans="1:2" ht="15" thickBot="1" x14ac:dyDescent="0.25">
      <c r="A106" t="s">
        <v>281</v>
      </c>
      <c r="B106" s="26">
        <v>1010079</v>
      </c>
    </row>
    <row r="107" spans="1:2" ht="15" thickBot="1" x14ac:dyDescent="0.25">
      <c r="A107" t="s">
        <v>282</v>
      </c>
      <c r="B107" s="23">
        <v>1010007</v>
      </c>
    </row>
    <row r="108" spans="1:2" ht="15" thickBot="1" x14ac:dyDescent="0.25">
      <c r="A108" t="s">
        <v>283</v>
      </c>
      <c r="B108" s="26">
        <v>1010431</v>
      </c>
    </row>
    <row r="109" spans="1:2" ht="15" thickBot="1" x14ac:dyDescent="0.25">
      <c r="A109" t="s">
        <v>284</v>
      </c>
      <c r="B109" s="26">
        <v>1010430</v>
      </c>
    </row>
    <row r="110" spans="1:2" ht="15" thickBot="1" x14ac:dyDescent="0.25">
      <c r="A110" t="s">
        <v>285</v>
      </c>
      <c r="B110" s="26">
        <v>1010081</v>
      </c>
    </row>
    <row r="111" spans="1:2" ht="15" thickBot="1" x14ac:dyDescent="0.25">
      <c r="A111" t="s">
        <v>286</v>
      </c>
      <c r="B111" s="23">
        <v>1010081</v>
      </c>
    </row>
    <row r="112" spans="1:2" ht="15" thickBot="1" x14ac:dyDescent="0.25">
      <c r="A112" t="s">
        <v>287</v>
      </c>
      <c r="B112" s="23">
        <v>1010006</v>
      </c>
    </row>
    <row r="113" spans="1:2" ht="15" thickBot="1" x14ac:dyDescent="0.25">
      <c r="A113" t="s">
        <v>288</v>
      </c>
      <c r="B113" s="23">
        <v>1010444</v>
      </c>
    </row>
    <row r="114" spans="1:2" ht="15" thickBot="1" x14ac:dyDescent="0.25">
      <c r="A114" t="s">
        <v>289</v>
      </c>
      <c r="B114" s="23">
        <v>1010005</v>
      </c>
    </row>
    <row r="115" spans="1:2" ht="15" thickBot="1" x14ac:dyDescent="0.25">
      <c r="A115" t="s">
        <v>290</v>
      </c>
      <c r="B115" s="23">
        <v>110100703</v>
      </c>
    </row>
    <row r="116" spans="1:2" ht="15" thickBot="1" x14ac:dyDescent="0.25">
      <c r="A116" t="s">
        <v>291</v>
      </c>
      <c r="B116" s="23">
        <v>1010080</v>
      </c>
    </row>
    <row r="117" spans="1:2" ht="15" thickBot="1" x14ac:dyDescent="0.25">
      <c r="A117" t="s">
        <v>292</v>
      </c>
      <c r="B117" s="26">
        <v>110100704</v>
      </c>
    </row>
    <row r="118" spans="1:2" ht="15" thickBot="1" x14ac:dyDescent="0.25">
      <c r="A118" t="s">
        <v>293</v>
      </c>
      <c r="B118" s="26">
        <v>110100705</v>
      </c>
    </row>
    <row r="119" spans="1:2" ht="15" thickBot="1" x14ac:dyDescent="0.25">
      <c r="A119" t="s">
        <v>294</v>
      </c>
      <c r="B119" s="23">
        <v>1010008</v>
      </c>
    </row>
    <row r="120" spans="1:2" ht="15" thickBot="1" x14ac:dyDescent="0.25">
      <c r="A120" t="s">
        <v>295</v>
      </c>
      <c r="B120" s="26">
        <v>1010432</v>
      </c>
    </row>
    <row r="121" spans="1:2" ht="15" thickBot="1" x14ac:dyDescent="0.25">
      <c r="A121" t="s">
        <v>296</v>
      </c>
      <c r="B121" s="26">
        <v>1010433</v>
      </c>
    </row>
    <row r="122" spans="1:2" ht="15" thickBot="1" x14ac:dyDescent="0.25">
      <c r="A122" t="s">
        <v>297</v>
      </c>
      <c r="B122" s="26">
        <v>1010434</v>
      </c>
    </row>
    <row r="123" spans="1:2" ht="15" thickBot="1" x14ac:dyDescent="0.25">
      <c r="A123" t="s">
        <v>298</v>
      </c>
      <c r="B123" s="26">
        <v>1010435</v>
      </c>
    </row>
    <row r="124" spans="1:2" ht="15" thickBot="1" x14ac:dyDescent="0.25">
      <c r="A124" t="s">
        <v>299</v>
      </c>
      <c r="B124" s="26">
        <v>1020083</v>
      </c>
    </row>
    <row r="125" spans="1:2" ht="15" thickBot="1" x14ac:dyDescent="0.25">
      <c r="A125" t="s">
        <v>300</v>
      </c>
      <c r="B125" s="26">
        <v>1010442</v>
      </c>
    </row>
    <row r="126" spans="1:2" ht="15" thickBot="1" x14ac:dyDescent="0.25">
      <c r="A126" t="s">
        <v>301</v>
      </c>
      <c r="B126" s="23">
        <v>1010101</v>
      </c>
    </row>
    <row r="127" spans="1:2" ht="15" thickBot="1" x14ac:dyDescent="0.25">
      <c r="A127" t="s">
        <v>302</v>
      </c>
      <c r="B127" s="23">
        <v>1010445</v>
      </c>
    </row>
    <row r="128" spans="1:2" ht="15" thickBot="1" x14ac:dyDescent="0.25">
      <c r="A128" t="s">
        <v>303</v>
      </c>
      <c r="B128" s="23">
        <v>1010446</v>
      </c>
    </row>
    <row r="129" spans="1:2" ht="15" thickBot="1" x14ac:dyDescent="0.25">
      <c r="A129" t="s">
        <v>304</v>
      </c>
      <c r="B129" s="23">
        <v>1010447</v>
      </c>
    </row>
    <row r="130" spans="1:2" ht="15" thickBot="1" x14ac:dyDescent="0.25">
      <c r="A130" t="s">
        <v>305</v>
      </c>
      <c r="B130" s="23">
        <v>1010448</v>
      </c>
    </row>
    <row r="131" spans="1:2" ht="15" thickBot="1" x14ac:dyDescent="0.25">
      <c r="A131" t="s">
        <v>306</v>
      </c>
      <c r="B131" s="23">
        <v>110100706</v>
      </c>
    </row>
    <row r="132" spans="1:2" ht="15" thickBot="1" x14ac:dyDescent="0.25">
      <c r="A132" t="s">
        <v>307</v>
      </c>
      <c r="B132" s="23">
        <v>110100707</v>
      </c>
    </row>
    <row r="133" spans="1:2" ht="15" thickBot="1" x14ac:dyDescent="0.25">
      <c r="A133" t="s">
        <v>308</v>
      </c>
      <c r="B133" s="23">
        <v>110100708</v>
      </c>
    </row>
    <row r="134" spans="1:2" ht="15" thickBot="1" x14ac:dyDescent="0.25">
      <c r="A134" t="s">
        <v>309</v>
      </c>
      <c r="B134" s="23">
        <v>4410230</v>
      </c>
    </row>
    <row r="135" spans="1:2" ht="15" thickBot="1" x14ac:dyDescent="0.25">
      <c r="A135" t="s">
        <v>310</v>
      </c>
      <c r="B135" s="23">
        <v>1040119</v>
      </c>
    </row>
    <row r="136" spans="1:2" ht="15" thickBot="1" x14ac:dyDescent="0.25">
      <c r="A136" t="s">
        <v>311</v>
      </c>
      <c r="B136" s="23">
        <v>3330023</v>
      </c>
    </row>
    <row r="137" spans="1:2" ht="15" thickBot="1" x14ac:dyDescent="0.25">
      <c r="A137" t="s">
        <v>312</v>
      </c>
      <c r="B137" s="23">
        <v>1040105</v>
      </c>
    </row>
    <row r="138" spans="1:2" ht="15" thickBot="1" x14ac:dyDescent="0.25">
      <c r="A138" t="s">
        <v>313</v>
      </c>
      <c r="B138" s="23">
        <v>122100539</v>
      </c>
    </row>
    <row r="139" spans="1:2" ht="15" thickBot="1" x14ac:dyDescent="0.25">
      <c r="A139" t="s">
        <v>314</v>
      </c>
      <c r="B139" s="23">
        <v>1020276</v>
      </c>
    </row>
    <row r="140" spans="1:2" ht="15" thickBot="1" x14ac:dyDescent="0.25">
      <c r="A140" t="s">
        <v>315</v>
      </c>
      <c r="B140" s="23">
        <v>1010238</v>
      </c>
    </row>
    <row r="141" spans="1:2" ht="15" thickBot="1" x14ac:dyDescent="0.25">
      <c r="A141" t="s">
        <v>316</v>
      </c>
      <c r="B141" s="23">
        <v>110900678</v>
      </c>
    </row>
    <row r="142" spans="1:2" ht="15" thickBot="1" x14ac:dyDescent="0.25">
      <c r="A142" t="s">
        <v>317</v>
      </c>
      <c r="B142" s="26">
        <v>110801118</v>
      </c>
    </row>
    <row r="143" spans="1:2" ht="15" thickBot="1" x14ac:dyDescent="0.25">
      <c r="A143" t="s">
        <v>318</v>
      </c>
      <c r="B143" s="26">
        <v>155200542</v>
      </c>
    </row>
    <row r="144" spans="1:2" ht="15" thickBot="1" x14ac:dyDescent="0.25">
      <c r="A144" t="s">
        <v>319</v>
      </c>
      <c r="B144" s="23">
        <v>1050121</v>
      </c>
    </row>
    <row r="145" spans="1:2" ht="15" thickBot="1" x14ac:dyDescent="0.25">
      <c r="A145" t="s">
        <v>320</v>
      </c>
      <c r="B145" s="23">
        <v>2230264</v>
      </c>
    </row>
    <row r="146" spans="1:2" ht="15" thickBot="1" x14ac:dyDescent="0.25">
      <c r="A146" t="s">
        <v>321</v>
      </c>
      <c r="B146" s="23">
        <v>3310043</v>
      </c>
    </row>
    <row r="147" spans="1:2" ht="15" thickBot="1" x14ac:dyDescent="0.25">
      <c r="A147" s="18" t="s">
        <v>322</v>
      </c>
      <c r="B147" s="23">
        <v>2230157</v>
      </c>
    </row>
    <row r="148" spans="1:2" ht="15" thickBot="1" x14ac:dyDescent="0.25">
      <c r="A148" t="s">
        <v>323</v>
      </c>
      <c r="B148" s="26">
        <v>1090065</v>
      </c>
    </row>
    <row r="149" spans="1:2" ht="15" thickBot="1" x14ac:dyDescent="0.25">
      <c r="A149" t="s">
        <v>324</v>
      </c>
      <c r="B149" s="26">
        <v>110401243</v>
      </c>
    </row>
    <row r="150" spans="1:2" ht="15" thickBot="1" x14ac:dyDescent="0.25">
      <c r="A150" t="s">
        <v>325</v>
      </c>
      <c r="B150" s="23">
        <v>2230318</v>
      </c>
    </row>
    <row r="151" spans="1:2" ht="15" thickBot="1" x14ac:dyDescent="0.25">
      <c r="A151" t="s">
        <v>326</v>
      </c>
      <c r="B151" s="23">
        <v>2260072</v>
      </c>
    </row>
    <row r="152" spans="1:2" ht="15" thickBot="1" x14ac:dyDescent="0.25">
      <c r="A152" s="20" t="s">
        <v>327</v>
      </c>
      <c r="B152" s="23">
        <v>122600507</v>
      </c>
    </row>
    <row r="153" spans="1:2" ht="15" thickBot="1" x14ac:dyDescent="0.25">
      <c r="A153" t="s">
        <v>328</v>
      </c>
      <c r="B153" s="23">
        <v>122600508</v>
      </c>
    </row>
    <row r="154" spans="1:2" ht="15" thickBot="1" x14ac:dyDescent="0.25">
      <c r="A154" t="s">
        <v>329</v>
      </c>
      <c r="B154" s="23">
        <v>122600506</v>
      </c>
    </row>
    <row r="155" spans="1:2" ht="15" thickBot="1" x14ac:dyDescent="0.25">
      <c r="A155" t="s">
        <v>330</v>
      </c>
      <c r="B155" s="23">
        <v>2260153</v>
      </c>
    </row>
    <row r="156" spans="1:2" ht="15" thickBot="1" x14ac:dyDescent="0.25">
      <c r="A156" t="s">
        <v>331</v>
      </c>
      <c r="B156" s="26">
        <v>1010002</v>
      </c>
    </row>
    <row r="157" spans="1:2" ht="15" thickBot="1" x14ac:dyDescent="0.25">
      <c r="A157" t="s">
        <v>332</v>
      </c>
      <c r="B157" s="26">
        <v>1010001</v>
      </c>
    </row>
    <row r="158" spans="1:2" ht="15" thickBot="1" x14ac:dyDescent="0.25">
      <c r="A158" t="s">
        <v>333</v>
      </c>
      <c r="B158" s="23">
        <v>110100633</v>
      </c>
    </row>
    <row r="159" spans="1:2" ht="15" thickBot="1" x14ac:dyDescent="0.25">
      <c r="A159" t="s">
        <v>334</v>
      </c>
      <c r="B159" s="23">
        <v>110100645</v>
      </c>
    </row>
    <row r="160" spans="1:2" ht="15" thickBot="1" x14ac:dyDescent="0.25">
      <c r="A160" t="s">
        <v>335</v>
      </c>
      <c r="B160" s="23">
        <v>1050213</v>
      </c>
    </row>
    <row r="161" spans="1:2" ht="15" thickBot="1" x14ac:dyDescent="0.25">
      <c r="A161" t="s">
        <v>336</v>
      </c>
      <c r="B161" s="23">
        <v>2280028</v>
      </c>
    </row>
    <row r="162" spans="1:2" ht="15" thickBot="1" x14ac:dyDescent="0.25">
      <c r="A162" t="s">
        <v>337</v>
      </c>
      <c r="B162" s="23">
        <v>2280302</v>
      </c>
    </row>
    <row r="163" spans="1:2" ht="15" thickBot="1" x14ac:dyDescent="0.25">
      <c r="A163" t="s">
        <v>338</v>
      </c>
      <c r="B163" s="23">
        <v>2280090</v>
      </c>
    </row>
    <row r="164" spans="1:2" ht="15" thickBot="1" x14ac:dyDescent="0.25">
      <c r="A164" t="s">
        <v>339</v>
      </c>
      <c r="B164" s="23">
        <v>1010299</v>
      </c>
    </row>
    <row r="165" spans="1:2" ht="15" thickBot="1" x14ac:dyDescent="0.25">
      <c r="A165" t="s">
        <v>340</v>
      </c>
      <c r="B165" s="23">
        <v>122600659</v>
      </c>
    </row>
    <row r="166" spans="1:2" ht="15" thickBot="1" x14ac:dyDescent="0.25">
      <c r="A166" t="s">
        <v>341</v>
      </c>
      <c r="B166" s="23">
        <v>4410110</v>
      </c>
    </row>
    <row r="167" spans="1:2" ht="15" thickBot="1" x14ac:dyDescent="0.25">
      <c r="A167" t="s">
        <v>342</v>
      </c>
      <c r="B167" s="23">
        <v>1010300</v>
      </c>
    </row>
    <row r="168" spans="1:2" ht="15" thickBot="1" x14ac:dyDescent="0.25">
      <c r="A168" t="s">
        <v>343</v>
      </c>
      <c r="B168" s="23">
        <v>4410116</v>
      </c>
    </row>
    <row r="169" spans="1:2" ht="15" thickBot="1" x14ac:dyDescent="0.25">
      <c r="A169" t="s">
        <v>344</v>
      </c>
      <c r="B169" s="23">
        <v>2210321</v>
      </c>
    </row>
    <row r="170" spans="1:2" ht="15" thickBot="1" x14ac:dyDescent="0.25">
      <c r="A170" t="s">
        <v>345</v>
      </c>
      <c r="B170" s="23">
        <v>1030122</v>
      </c>
    </row>
    <row r="171" spans="1:2" ht="15" thickBot="1" x14ac:dyDescent="0.25">
      <c r="A171" t="s">
        <v>346</v>
      </c>
      <c r="B171" s="23">
        <v>1040335</v>
      </c>
    </row>
    <row r="172" spans="1:2" ht="15" thickBot="1" x14ac:dyDescent="0.25">
      <c r="A172" t="s">
        <v>347</v>
      </c>
      <c r="B172" s="23">
        <v>1010085</v>
      </c>
    </row>
    <row r="173" spans="1:2" ht="15" thickBot="1" x14ac:dyDescent="0.25">
      <c r="A173" t="s">
        <v>348</v>
      </c>
      <c r="B173" s="23">
        <v>1010087</v>
      </c>
    </row>
    <row r="174" spans="1:2" ht="15" thickBot="1" x14ac:dyDescent="0.25">
      <c r="A174" t="s">
        <v>349</v>
      </c>
      <c r="B174" s="23">
        <v>1010009</v>
      </c>
    </row>
    <row r="175" spans="1:2" ht="15" thickBot="1" x14ac:dyDescent="0.25">
      <c r="A175" t="s">
        <v>350</v>
      </c>
      <c r="B175" s="23">
        <v>1010295</v>
      </c>
    </row>
    <row r="176" spans="1:2" ht="15" thickBot="1" x14ac:dyDescent="0.25">
      <c r="A176" t="s">
        <v>351</v>
      </c>
      <c r="B176" s="23">
        <v>2220274</v>
      </c>
    </row>
    <row r="177" spans="1:2" ht="15" thickBot="1" x14ac:dyDescent="0.25">
      <c r="A177" t="s">
        <v>352</v>
      </c>
      <c r="B177" s="23">
        <v>1010117</v>
      </c>
    </row>
    <row r="178" spans="1:2" ht="15" thickBot="1" x14ac:dyDescent="0.25">
      <c r="A178" t="s">
        <v>353</v>
      </c>
      <c r="B178" s="23">
        <v>1010296</v>
      </c>
    </row>
    <row r="179" spans="1:2" ht="15" thickBot="1" x14ac:dyDescent="0.25">
      <c r="A179" t="s">
        <v>354</v>
      </c>
      <c r="B179" s="23">
        <v>2220118</v>
      </c>
    </row>
    <row r="180" spans="1:2" ht="15" thickBot="1" x14ac:dyDescent="0.25">
      <c r="A180" t="s">
        <v>355</v>
      </c>
      <c r="B180" s="23">
        <v>2230189</v>
      </c>
    </row>
    <row r="181" spans="1:2" ht="15" thickBot="1" x14ac:dyDescent="0.25">
      <c r="A181" t="s">
        <v>356</v>
      </c>
      <c r="B181" s="23">
        <v>2260010</v>
      </c>
    </row>
    <row r="182" spans="1:2" ht="15" thickBot="1" x14ac:dyDescent="0.25">
      <c r="A182" t="s">
        <v>357</v>
      </c>
      <c r="B182" s="23">
        <v>4410113</v>
      </c>
    </row>
    <row r="183" spans="1:2" ht="57.75" thickBot="1" x14ac:dyDescent="0.25">
      <c r="A183" t="s">
        <v>358</v>
      </c>
      <c r="B183" s="23" t="s">
        <v>473</v>
      </c>
    </row>
    <row r="184" spans="1:2" ht="15" thickBot="1" x14ac:dyDescent="0.25">
      <c r="A184" t="s">
        <v>359</v>
      </c>
      <c r="B184" s="23">
        <v>1080458</v>
      </c>
    </row>
    <row r="185" spans="1:2" ht="15" thickBot="1" x14ac:dyDescent="0.25">
      <c r="A185" t="s">
        <v>360</v>
      </c>
      <c r="B185" s="23">
        <v>1080459</v>
      </c>
    </row>
    <row r="186" spans="1:2" ht="15" thickBot="1" x14ac:dyDescent="0.25">
      <c r="A186" t="s">
        <v>361</v>
      </c>
      <c r="B186" s="23">
        <v>1080460</v>
      </c>
    </row>
    <row r="187" spans="1:2" ht="15" thickBot="1" x14ac:dyDescent="0.25">
      <c r="A187" t="s">
        <v>362</v>
      </c>
      <c r="B187" s="23">
        <v>2260337</v>
      </c>
    </row>
    <row r="188" spans="1:2" ht="15" thickBot="1" x14ac:dyDescent="0.25">
      <c r="A188" t="s">
        <v>363</v>
      </c>
      <c r="B188" s="23">
        <v>4410231</v>
      </c>
    </row>
    <row r="189" spans="1:2" ht="15" thickBot="1" x14ac:dyDescent="0.25">
      <c r="A189" t="s">
        <v>364</v>
      </c>
      <c r="B189" s="26">
        <v>133101233</v>
      </c>
    </row>
    <row r="190" spans="1:2" ht="15" thickBot="1" x14ac:dyDescent="0.25">
      <c r="A190" t="s">
        <v>365</v>
      </c>
      <c r="B190" s="23">
        <v>2220160</v>
      </c>
    </row>
    <row r="191" spans="1:2" ht="15" thickBot="1" x14ac:dyDescent="0.25">
      <c r="A191" t="s">
        <v>366</v>
      </c>
      <c r="B191" s="23">
        <v>4410214</v>
      </c>
    </row>
    <row r="192" spans="1:2" ht="15" thickBot="1" x14ac:dyDescent="0.25">
      <c r="A192" t="s">
        <v>367</v>
      </c>
      <c r="B192" s="26">
        <v>1040333</v>
      </c>
    </row>
    <row r="193" spans="1:2" ht="15" thickBot="1" x14ac:dyDescent="0.25">
      <c r="A193" t="s">
        <v>368</v>
      </c>
      <c r="B193" s="23">
        <v>110400650</v>
      </c>
    </row>
    <row r="194" spans="1:2" ht="15" thickBot="1" x14ac:dyDescent="0.25">
      <c r="A194" t="s">
        <v>369</v>
      </c>
      <c r="B194" s="23">
        <v>110400597</v>
      </c>
    </row>
    <row r="195" spans="1:2" ht="15" thickBot="1" x14ac:dyDescent="0.25">
      <c r="A195" t="s">
        <v>370</v>
      </c>
      <c r="B195" s="26">
        <v>4410316</v>
      </c>
    </row>
    <row r="196" spans="1:2" ht="15" thickBot="1" x14ac:dyDescent="0.25">
      <c r="A196" t="s">
        <v>371</v>
      </c>
      <c r="B196" s="23">
        <v>4410317</v>
      </c>
    </row>
    <row r="197" spans="1:2" ht="15" thickBot="1" x14ac:dyDescent="0.25">
      <c r="A197" t="s">
        <v>372</v>
      </c>
      <c r="B197" s="23">
        <v>4410149</v>
      </c>
    </row>
    <row r="198" spans="1:2" ht="15" thickBot="1" x14ac:dyDescent="0.25">
      <c r="A198" t="s">
        <v>373</v>
      </c>
      <c r="B198" s="23">
        <v>1010297</v>
      </c>
    </row>
    <row r="199" spans="1:2" ht="15" thickBot="1" x14ac:dyDescent="0.25">
      <c r="A199" t="s">
        <v>374</v>
      </c>
      <c r="B199" s="23">
        <v>1010298</v>
      </c>
    </row>
    <row r="200" spans="1:2" ht="15" thickBot="1" x14ac:dyDescent="0.25">
      <c r="A200" t="s">
        <v>375</v>
      </c>
      <c r="B200" s="23">
        <v>2210155</v>
      </c>
    </row>
    <row r="201" spans="1:2" ht="15" thickBot="1" x14ac:dyDescent="0.25">
      <c r="A201" t="s">
        <v>376</v>
      </c>
      <c r="B201" s="23">
        <v>3310055</v>
      </c>
    </row>
    <row r="202" spans="1:2" ht="15" thickBot="1" x14ac:dyDescent="0.25">
      <c r="A202" t="s">
        <v>377</v>
      </c>
      <c r="B202" s="23">
        <v>2210251</v>
      </c>
    </row>
    <row r="203" spans="1:2" ht="15" thickBot="1" x14ac:dyDescent="0.25">
      <c r="A203" t="s">
        <v>378</v>
      </c>
      <c r="B203" s="23">
        <v>2210254</v>
      </c>
    </row>
    <row r="204" spans="1:2" ht="15" thickBot="1" x14ac:dyDescent="0.25">
      <c r="A204" t="s">
        <v>379</v>
      </c>
      <c r="B204" s="23">
        <v>155200695</v>
      </c>
    </row>
    <row r="205" spans="1:2" ht="15" thickBot="1" x14ac:dyDescent="0.25">
      <c r="A205" t="s">
        <v>380</v>
      </c>
      <c r="B205" s="23">
        <v>2210039</v>
      </c>
    </row>
    <row r="206" spans="1:2" ht="15" thickBot="1" x14ac:dyDescent="0.25">
      <c r="A206" t="s">
        <v>381</v>
      </c>
      <c r="B206" s="23">
        <v>2210255</v>
      </c>
    </row>
    <row r="207" spans="1:2" ht="15" thickBot="1" x14ac:dyDescent="0.25">
      <c r="A207" t="s">
        <v>382</v>
      </c>
      <c r="B207" s="23">
        <v>2210245</v>
      </c>
    </row>
    <row r="208" spans="1:2" ht="15" thickBot="1" x14ac:dyDescent="0.25">
      <c r="A208" t="s">
        <v>383</v>
      </c>
      <c r="B208" s="23">
        <v>1080252</v>
      </c>
    </row>
    <row r="209" spans="1:2" ht="15" thickBot="1" x14ac:dyDescent="0.25">
      <c r="A209" t="s">
        <v>384</v>
      </c>
      <c r="B209" s="23">
        <v>5530232</v>
      </c>
    </row>
    <row r="210" spans="1:2" ht="15" thickBot="1" x14ac:dyDescent="0.25">
      <c r="A210" t="s">
        <v>385</v>
      </c>
      <c r="B210" s="23">
        <v>122100541</v>
      </c>
    </row>
    <row r="211" spans="1:2" ht="15" thickBot="1" x14ac:dyDescent="0.25">
      <c r="A211" s="18" t="s">
        <v>386</v>
      </c>
      <c r="B211" s="23">
        <v>1010243</v>
      </c>
    </row>
    <row r="212" spans="1:2" ht="15" thickBot="1" x14ac:dyDescent="0.25">
      <c r="A212" t="s">
        <v>387</v>
      </c>
      <c r="B212" s="23">
        <v>5530233</v>
      </c>
    </row>
    <row r="213" spans="1:2" ht="15" thickBot="1" x14ac:dyDescent="0.25">
      <c r="A213" t="s">
        <v>388</v>
      </c>
      <c r="B213" s="23">
        <v>5530143</v>
      </c>
    </row>
    <row r="214" spans="1:2" ht="15" thickBot="1" x14ac:dyDescent="0.25">
      <c r="A214" t="s">
        <v>389</v>
      </c>
      <c r="B214" s="23">
        <v>4410165</v>
      </c>
    </row>
    <row r="215" spans="1:2" ht="15" thickBot="1" x14ac:dyDescent="0.25">
      <c r="A215" t="s">
        <v>390</v>
      </c>
      <c r="B215" s="23">
        <v>2210049</v>
      </c>
    </row>
    <row r="216" spans="1:2" ht="15" thickBot="1" x14ac:dyDescent="0.25">
      <c r="A216" t="s">
        <v>391</v>
      </c>
      <c r="B216" s="23">
        <v>2230266</v>
      </c>
    </row>
    <row r="217" spans="1:2" ht="15" thickBot="1" x14ac:dyDescent="0.25">
      <c r="A217" t="s">
        <v>392</v>
      </c>
      <c r="B217" s="23">
        <v>110301090</v>
      </c>
    </row>
    <row r="218" spans="1:2" ht="15" thickBot="1" x14ac:dyDescent="0.25">
      <c r="A218" t="s">
        <v>393</v>
      </c>
      <c r="B218" s="23">
        <v>1110103</v>
      </c>
    </row>
    <row r="219" spans="1:2" ht="15" thickBot="1" x14ac:dyDescent="0.25">
      <c r="A219" s="18" t="s">
        <v>394</v>
      </c>
      <c r="B219" s="23">
        <v>1040332</v>
      </c>
    </row>
    <row r="220" spans="1:2" ht="15" thickBot="1" x14ac:dyDescent="0.25">
      <c r="A220" t="s">
        <v>395</v>
      </c>
      <c r="B220" s="23">
        <v>2210137</v>
      </c>
    </row>
    <row r="221" spans="1:2" ht="15" thickBot="1" x14ac:dyDescent="0.25">
      <c r="A221" t="s">
        <v>396</v>
      </c>
      <c r="B221" s="23">
        <v>2220196</v>
      </c>
    </row>
    <row r="222" spans="1:2" ht="15" thickBot="1" x14ac:dyDescent="0.25">
      <c r="A222" s="21" t="s">
        <v>397</v>
      </c>
      <c r="B222" s="23">
        <v>122100540</v>
      </c>
    </row>
    <row r="223" spans="1:2" ht="15" thickBot="1" x14ac:dyDescent="0.25">
      <c r="A223" t="s">
        <v>398</v>
      </c>
      <c r="B223" s="23">
        <v>122300552</v>
      </c>
    </row>
    <row r="224" spans="1:2" ht="15" thickBot="1" x14ac:dyDescent="0.25">
      <c r="A224" t="s">
        <v>399</v>
      </c>
      <c r="B224" s="23">
        <v>122700698</v>
      </c>
    </row>
    <row r="225" spans="1:2" ht="15" thickBot="1" x14ac:dyDescent="0.25">
      <c r="A225" t="s">
        <v>400</v>
      </c>
      <c r="B225" s="23">
        <v>122700697</v>
      </c>
    </row>
    <row r="226" spans="1:2" ht="15" thickBot="1" x14ac:dyDescent="0.25">
      <c r="A226" t="s">
        <v>401</v>
      </c>
      <c r="B226" s="23">
        <v>2230100</v>
      </c>
    </row>
    <row r="227" spans="1:2" ht="15" thickBot="1" x14ac:dyDescent="0.25">
      <c r="A227" t="s">
        <v>402</v>
      </c>
      <c r="B227" s="23">
        <v>1080272</v>
      </c>
    </row>
    <row r="228" spans="1:2" ht="15" thickBot="1" x14ac:dyDescent="0.25">
      <c r="A228" t="s">
        <v>403</v>
      </c>
      <c r="B228" s="23">
        <v>3310033</v>
      </c>
    </row>
    <row r="229" spans="1:2" ht="15" thickBot="1" x14ac:dyDescent="0.25">
      <c r="A229" t="s">
        <v>404</v>
      </c>
      <c r="B229" s="23">
        <v>1020281</v>
      </c>
    </row>
    <row r="230" spans="1:2" ht="15" thickBot="1" x14ac:dyDescent="0.25">
      <c r="A230" t="s">
        <v>405</v>
      </c>
      <c r="B230" s="23">
        <v>4410186</v>
      </c>
    </row>
    <row r="231" spans="1:2" ht="15" thickBot="1" x14ac:dyDescent="0.25">
      <c r="A231" t="s">
        <v>406</v>
      </c>
      <c r="B231" s="23">
        <v>1010084</v>
      </c>
    </row>
    <row r="232" spans="1:2" ht="15" thickBot="1" x14ac:dyDescent="0.25">
      <c r="A232" t="s">
        <v>407</v>
      </c>
      <c r="B232" s="23">
        <v>122700699</v>
      </c>
    </row>
    <row r="233" spans="1:2" ht="15" thickBot="1" x14ac:dyDescent="0.25">
      <c r="A233" t="s">
        <v>408</v>
      </c>
      <c r="B233" s="23">
        <v>1030247</v>
      </c>
    </row>
    <row r="234" spans="1:2" ht="15" thickBot="1" x14ac:dyDescent="0.25">
      <c r="A234" t="s">
        <v>409</v>
      </c>
      <c r="B234" s="23">
        <v>1010331</v>
      </c>
    </row>
    <row r="235" spans="1:2" ht="15" thickBot="1" x14ac:dyDescent="0.25">
      <c r="A235" s="18" t="s">
        <v>410</v>
      </c>
      <c r="B235" s="23">
        <v>2290306</v>
      </c>
    </row>
    <row r="236" spans="1:2" ht="15" thickBot="1" x14ac:dyDescent="0.25">
      <c r="A236" t="s">
        <v>411</v>
      </c>
      <c r="B236" s="26">
        <v>3310265</v>
      </c>
    </row>
    <row r="237" spans="1:2" ht="15" thickBot="1" x14ac:dyDescent="0.25">
      <c r="A237" t="s">
        <v>412</v>
      </c>
      <c r="B237" s="26">
        <v>3330057</v>
      </c>
    </row>
    <row r="238" spans="1:2" ht="15" thickBot="1" x14ac:dyDescent="0.25">
      <c r="A238" s="18" t="s">
        <v>413</v>
      </c>
      <c r="B238" s="23">
        <v>3330040</v>
      </c>
    </row>
    <row r="239" spans="1:2" ht="15" thickBot="1" x14ac:dyDescent="0.25">
      <c r="A239" t="s">
        <v>414</v>
      </c>
      <c r="B239" s="26">
        <v>2260063</v>
      </c>
    </row>
    <row r="240" spans="1:2" ht="15" thickBot="1" x14ac:dyDescent="0.25">
      <c r="A240" t="s">
        <v>415</v>
      </c>
      <c r="B240" s="26">
        <v>2210092</v>
      </c>
    </row>
    <row r="241" spans="1:2" ht="15" thickBot="1" x14ac:dyDescent="0.25">
      <c r="A241" t="s">
        <v>416</v>
      </c>
      <c r="B241" s="26">
        <v>3310038</v>
      </c>
    </row>
    <row r="242" spans="1:2" ht="15" thickBot="1" x14ac:dyDescent="0.25">
      <c r="A242" t="s">
        <v>417</v>
      </c>
      <c r="B242" s="26">
        <v>1030250</v>
      </c>
    </row>
    <row r="243" spans="1:2" ht="15" thickBot="1" x14ac:dyDescent="0.25">
      <c r="A243" t="s">
        <v>418</v>
      </c>
      <c r="B243" s="26">
        <v>1030134</v>
      </c>
    </row>
    <row r="244" spans="1:2" ht="15" thickBot="1" x14ac:dyDescent="0.25">
      <c r="A244" t="s">
        <v>419</v>
      </c>
      <c r="B244" s="26">
        <v>1030135</v>
      </c>
    </row>
    <row r="245" spans="1:2" ht="15" thickBot="1" x14ac:dyDescent="0.25">
      <c r="A245" t="s">
        <v>420</v>
      </c>
      <c r="B245" s="23">
        <v>2220178</v>
      </c>
    </row>
    <row r="246" spans="1:2" ht="15" thickBot="1" x14ac:dyDescent="0.25">
      <c r="A246" t="s">
        <v>421</v>
      </c>
      <c r="B246" s="23">
        <v>2220145</v>
      </c>
    </row>
    <row r="247" spans="1:2" ht="15" thickBot="1" x14ac:dyDescent="0.25">
      <c r="A247" t="s">
        <v>422</v>
      </c>
      <c r="B247" s="26">
        <v>2220223</v>
      </c>
    </row>
    <row r="248" spans="1:2" ht="15" thickBot="1" x14ac:dyDescent="0.25">
      <c r="A248" t="s">
        <v>423</v>
      </c>
      <c r="B248" s="26">
        <v>2220148</v>
      </c>
    </row>
    <row r="249" spans="1:2" ht="15" thickBot="1" x14ac:dyDescent="0.25">
      <c r="A249" t="s">
        <v>424</v>
      </c>
      <c r="B249" s="26">
        <v>2220197</v>
      </c>
    </row>
    <row r="250" spans="1:2" ht="15" thickBot="1" x14ac:dyDescent="0.25">
      <c r="A250" t="s">
        <v>425</v>
      </c>
      <c r="B250" s="26">
        <v>1090278</v>
      </c>
    </row>
    <row r="251" spans="1:2" ht="15" thickBot="1" x14ac:dyDescent="0.25">
      <c r="A251" t="s">
        <v>426</v>
      </c>
      <c r="B251" s="23">
        <v>122300701</v>
      </c>
    </row>
    <row r="252" spans="1:2" ht="15" thickBot="1" x14ac:dyDescent="0.25">
      <c r="A252" t="s">
        <v>427</v>
      </c>
      <c r="B252" s="23">
        <v>1010026</v>
      </c>
    </row>
    <row r="253" spans="1:2" ht="15" thickBot="1" x14ac:dyDescent="0.25">
      <c r="A253" t="s">
        <v>428</v>
      </c>
      <c r="B253" s="26">
        <v>2260071</v>
      </c>
    </row>
    <row r="254" spans="1:2" ht="15" thickBot="1" x14ac:dyDescent="0.25">
      <c r="A254" t="s">
        <v>429</v>
      </c>
      <c r="B254" s="23">
        <v>122800557</v>
      </c>
    </row>
    <row r="255" spans="1:2" ht="15" thickBot="1" x14ac:dyDescent="0.25">
      <c r="A255" s="18" t="s">
        <v>430</v>
      </c>
      <c r="B255" s="23">
        <v>2290303</v>
      </c>
    </row>
    <row r="256" spans="1:2" ht="15" thickBot="1" x14ac:dyDescent="0.25">
      <c r="A256" t="s">
        <v>431</v>
      </c>
      <c r="B256" s="23">
        <v>2290326</v>
      </c>
    </row>
    <row r="257" spans="1:2" ht="15" thickBot="1" x14ac:dyDescent="0.25">
      <c r="A257" t="s">
        <v>432</v>
      </c>
      <c r="B257" s="26">
        <v>2210323</v>
      </c>
    </row>
    <row r="258" spans="1:2" ht="15" thickBot="1" x14ac:dyDescent="0.25">
      <c r="A258" t="s">
        <v>433</v>
      </c>
      <c r="B258" s="23">
        <v>1110128</v>
      </c>
    </row>
    <row r="259" spans="1:2" ht="15" thickBot="1" x14ac:dyDescent="0.25">
      <c r="A259" t="s">
        <v>434</v>
      </c>
      <c r="B259" s="23">
        <v>4410125</v>
      </c>
    </row>
    <row r="260" spans="1:2" ht="15" thickBot="1" x14ac:dyDescent="0.25">
      <c r="A260" t="s">
        <v>435</v>
      </c>
      <c r="B260" s="26">
        <v>5520193</v>
      </c>
    </row>
    <row r="261" spans="1:2" ht="15" thickBot="1" x14ac:dyDescent="0.25">
      <c r="A261" s="18" t="s">
        <v>436</v>
      </c>
      <c r="B261" s="26">
        <v>5520312</v>
      </c>
    </row>
    <row r="262" spans="1:2" ht="15" thickBot="1" x14ac:dyDescent="0.25">
      <c r="A262" s="18" t="s">
        <v>437</v>
      </c>
      <c r="B262" s="26">
        <v>1020067</v>
      </c>
    </row>
    <row r="263" spans="1:2" ht="15" thickBot="1" x14ac:dyDescent="0.25">
      <c r="A263" t="s">
        <v>438</v>
      </c>
      <c r="B263" s="26">
        <v>4410163</v>
      </c>
    </row>
    <row r="264" spans="1:2" ht="15" thickBot="1" x14ac:dyDescent="0.25">
      <c r="A264" t="s">
        <v>439</v>
      </c>
      <c r="B264" s="23">
        <v>2230293</v>
      </c>
    </row>
    <row r="265" spans="1:2" ht="15" thickBot="1" x14ac:dyDescent="0.25">
      <c r="A265" t="s">
        <v>440</v>
      </c>
      <c r="B265" s="23">
        <v>1040138</v>
      </c>
    </row>
    <row r="266" spans="1:2" ht="15" thickBot="1" x14ac:dyDescent="0.25">
      <c r="A266" s="18" t="s">
        <v>441</v>
      </c>
      <c r="B266" s="26">
        <v>2210283</v>
      </c>
    </row>
    <row r="267" spans="1:2" ht="15" thickBot="1" x14ac:dyDescent="0.25">
      <c r="A267" t="s">
        <v>442</v>
      </c>
      <c r="B267" s="26">
        <v>110800548</v>
      </c>
    </row>
    <row r="268" spans="1:2" ht="15" thickBot="1" x14ac:dyDescent="0.25">
      <c r="A268" t="s">
        <v>443</v>
      </c>
      <c r="B268" s="26">
        <v>2210256</v>
      </c>
    </row>
    <row r="269" spans="1:2" ht="15" thickBot="1" x14ac:dyDescent="0.25">
      <c r="A269" s="18" t="s">
        <v>444</v>
      </c>
      <c r="B269" s="26">
        <v>3330315</v>
      </c>
    </row>
    <row r="270" spans="1:2" ht="15" thickBot="1" x14ac:dyDescent="0.25">
      <c r="A270" t="s">
        <v>445</v>
      </c>
      <c r="B270" s="26">
        <v>2220319</v>
      </c>
    </row>
    <row r="271" spans="1:2" ht="15" thickBot="1" x14ac:dyDescent="0.25">
      <c r="A271" t="s">
        <v>446</v>
      </c>
      <c r="B271" s="23">
        <v>122300503</v>
      </c>
    </row>
    <row r="272" spans="1:2" ht="15" thickBot="1" x14ac:dyDescent="0.25">
      <c r="A272" t="s">
        <v>447</v>
      </c>
      <c r="B272" s="23">
        <v>122300601</v>
      </c>
    </row>
    <row r="273" spans="1:2" ht="15" thickBot="1" x14ac:dyDescent="0.25">
      <c r="A273" s="20" t="s">
        <v>448</v>
      </c>
      <c r="B273" s="26">
        <v>122300600</v>
      </c>
    </row>
    <row r="274" spans="1:2" ht="15" thickBot="1" x14ac:dyDescent="0.25">
      <c r="A274" s="18" t="s">
        <v>449</v>
      </c>
      <c r="B274" s="23">
        <v>2230018</v>
      </c>
    </row>
    <row r="275" spans="1:2" ht="29.25" thickBot="1" x14ac:dyDescent="0.25">
      <c r="A275" s="22" t="s">
        <v>450</v>
      </c>
      <c r="B275" s="26">
        <v>122300599</v>
      </c>
    </row>
    <row r="276" spans="1:2" ht="29.25" thickBot="1" x14ac:dyDescent="0.25">
      <c r="A276" s="7" t="s">
        <v>451</v>
      </c>
      <c r="B276" s="26">
        <v>122300598</v>
      </c>
    </row>
    <row r="277" spans="1:2" ht="15" thickBot="1" x14ac:dyDescent="0.25">
      <c r="A277" t="s">
        <v>452</v>
      </c>
      <c r="B277" s="26">
        <v>122300602</v>
      </c>
    </row>
    <row r="278" spans="1:2" ht="15" thickBot="1" x14ac:dyDescent="0.25">
      <c r="A278" t="s">
        <v>453</v>
      </c>
      <c r="B278" s="26">
        <v>2260017</v>
      </c>
    </row>
    <row r="279" spans="1:2" ht="15" thickBot="1" x14ac:dyDescent="0.25">
      <c r="A279" t="s">
        <v>454</v>
      </c>
      <c r="B279" s="26">
        <v>2220290</v>
      </c>
    </row>
    <row r="280" spans="1:2" ht="15" thickBot="1" x14ac:dyDescent="0.25">
      <c r="A280" t="s">
        <v>455</v>
      </c>
      <c r="B280" s="23">
        <v>1010012</v>
      </c>
    </row>
    <row r="281" spans="1:2" ht="15" thickBot="1" x14ac:dyDescent="0.25">
      <c r="A281" t="s">
        <v>456</v>
      </c>
      <c r="B281" s="23">
        <v>1010013</v>
      </c>
    </row>
    <row r="282" spans="1:2" ht="15" thickBot="1" x14ac:dyDescent="0.25">
      <c r="A282" t="s">
        <v>457</v>
      </c>
      <c r="B282" s="23">
        <v>122100657</v>
      </c>
    </row>
    <row r="283" spans="1:2" ht="15" thickBot="1" x14ac:dyDescent="0.25">
      <c r="A283" t="s">
        <v>458</v>
      </c>
      <c r="B283" s="23">
        <v>1010016</v>
      </c>
    </row>
    <row r="284" spans="1:2" ht="15" thickBot="1" x14ac:dyDescent="0.25">
      <c r="A284" t="s">
        <v>459</v>
      </c>
      <c r="B284" s="26">
        <v>1010449</v>
      </c>
    </row>
    <row r="285" spans="1:2" ht="15" thickBot="1" x14ac:dyDescent="0.25">
      <c r="A285" t="s">
        <v>460</v>
      </c>
      <c r="B285" s="26">
        <v>1010450</v>
      </c>
    </row>
    <row r="286" spans="1:2" ht="15" thickBot="1" x14ac:dyDescent="0.25">
      <c r="A286" t="s">
        <v>461</v>
      </c>
      <c r="B286" s="26">
        <v>1010451</v>
      </c>
    </row>
    <row r="287" spans="1:2" ht="15" thickBot="1" x14ac:dyDescent="0.25">
      <c r="A287" t="s">
        <v>462</v>
      </c>
      <c r="B287" s="26">
        <v>1010452</v>
      </c>
    </row>
    <row r="288" spans="1:2" ht="15" thickBot="1" x14ac:dyDescent="0.25">
      <c r="A288" t="s">
        <v>463</v>
      </c>
      <c r="B288" s="26">
        <v>1010453</v>
      </c>
    </row>
    <row r="289" spans="1:2" ht="15" thickBot="1" x14ac:dyDescent="0.25">
      <c r="A289" t="s">
        <v>464</v>
      </c>
      <c r="B289" s="26">
        <v>1010454</v>
      </c>
    </row>
    <row r="290" spans="1:2" ht="15" thickBot="1" x14ac:dyDescent="0.25">
      <c r="A290" t="s">
        <v>465</v>
      </c>
      <c r="B290" s="26">
        <v>1010455</v>
      </c>
    </row>
    <row r="291" spans="1:2" ht="15" thickBot="1" x14ac:dyDescent="0.25">
      <c r="A291" t="s">
        <v>466</v>
      </c>
      <c r="B291" s="26">
        <v>1010456</v>
      </c>
    </row>
    <row r="292" spans="1:2" ht="15" thickBot="1" x14ac:dyDescent="0.25">
      <c r="A292" s="18" t="s">
        <v>467</v>
      </c>
      <c r="B292" s="23">
        <v>1010237</v>
      </c>
    </row>
    <row r="293" spans="1:2" ht="15" thickBot="1" x14ac:dyDescent="0.25">
      <c r="A293" t="s">
        <v>468</v>
      </c>
      <c r="B293" s="26">
        <v>2230324</v>
      </c>
    </row>
    <row r="294" spans="1:2" ht="15" thickBot="1" x14ac:dyDescent="0.25">
      <c r="A294" t="s">
        <v>469</v>
      </c>
      <c r="B294" s="23">
        <v>2270224</v>
      </c>
    </row>
    <row r="295" spans="1:2" ht="15" thickBot="1" x14ac:dyDescent="0.25">
      <c r="A295" t="s">
        <v>470</v>
      </c>
      <c r="B295" s="26">
        <v>122300647</v>
      </c>
    </row>
  </sheetData>
  <mergeCells count="1">
    <mergeCell ref="AT1:AX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dimension ref="A1:BT6"/>
  <sheetViews>
    <sheetView rightToLeft="1" topLeftCell="Y1" workbookViewId="0">
      <selection activeCell="AG2" sqref="AG2"/>
    </sheetView>
  </sheetViews>
  <sheetFormatPr defaultRowHeight="14.25" x14ac:dyDescent="0.2"/>
  <sheetData>
    <row r="1" spans="1:72" s="7" customFormat="1" ht="228" x14ac:dyDescent="0.2">
      <c r="A1" s="7" t="s">
        <v>491</v>
      </c>
      <c r="B1" s="7" t="s">
        <v>492</v>
      </c>
      <c r="C1" s="7" t="s">
        <v>493</v>
      </c>
      <c r="D1" s="7" t="s">
        <v>550</v>
      </c>
      <c r="E1" s="7" t="s">
        <v>494</v>
      </c>
      <c r="F1" s="7" t="s">
        <v>495</v>
      </c>
      <c r="G1" s="7" t="s">
        <v>496</v>
      </c>
      <c r="H1" s="7" t="s">
        <v>497</v>
      </c>
      <c r="I1" s="7" t="s">
        <v>498</v>
      </c>
      <c r="J1" s="7" t="s">
        <v>492</v>
      </c>
      <c r="K1" s="7" t="s">
        <v>499</v>
      </c>
      <c r="L1" s="7" t="s">
        <v>500</v>
      </c>
      <c r="M1" s="7" t="s">
        <v>501</v>
      </c>
      <c r="N1" s="7" t="s">
        <v>502</v>
      </c>
      <c r="O1" s="7" t="s">
        <v>35</v>
      </c>
      <c r="P1" s="7" t="s">
        <v>503</v>
      </c>
      <c r="Q1" s="7" t="s">
        <v>37</v>
      </c>
      <c r="R1" s="7" t="s">
        <v>38</v>
      </c>
      <c r="S1" s="7" t="s">
        <v>504</v>
      </c>
      <c r="T1" s="7" t="s">
        <v>505</v>
      </c>
      <c r="U1" s="7" t="s">
        <v>506</v>
      </c>
      <c r="V1" s="7" t="s">
        <v>506</v>
      </c>
      <c r="W1" s="7" t="s">
        <v>507</v>
      </c>
      <c r="X1" s="7" t="s">
        <v>508</v>
      </c>
      <c r="Y1" s="7" t="s">
        <v>509</v>
      </c>
      <c r="Z1" s="7" t="s">
        <v>510</v>
      </c>
      <c r="AA1" s="7" t="s">
        <v>511</v>
      </c>
      <c r="AB1" s="7" t="s">
        <v>512</v>
      </c>
      <c r="AC1" s="7" t="s">
        <v>513</v>
      </c>
      <c r="AD1" s="7" t="s">
        <v>62</v>
      </c>
      <c r="AE1" s="7" t="s">
        <v>63</v>
      </c>
      <c r="AF1" s="7" t="s">
        <v>64</v>
      </c>
      <c r="AG1" s="7" t="s">
        <v>514</v>
      </c>
      <c r="AH1" s="7" t="s">
        <v>515</v>
      </c>
      <c r="AI1" s="7" t="s">
        <v>516</v>
      </c>
      <c r="AJ1" s="7" t="s">
        <v>517</v>
      </c>
      <c r="AK1" s="7" t="s">
        <v>518</v>
      </c>
      <c r="AL1" s="7" t="s">
        <v>519</v>
      </c>
      <c r="AM1" s="7" t="s">
        <v>520</v>
      </c>
      <c r="AN1" s="7" t="s">
        <v>521</v>
      </c>
      <c r="AO1" s="7" t="s">
        <v>522</v>
      </c>
      <c r="AP1" s="7" t="s">
        <v>523</v>
      </c>
      <c r="AQ1" s="7" t="s">
        <v>524</v>
      </c>
      <c r="AR1" s="7" t="s">
        <v>525</v>
      </c>
      <c r="AS1" s="7" t="s">
        <v>526</v>
      </c>
      <c r="AT1" s="7" t="s">
        <v>527</v>
      </c>
      <c r="AU1" s="7" t="s">
        <v>551</v>
      </c>
      <c r="AV1" s="7" t="s">
        <v>552</v>
      </c>
      <c r="AW1" s="7" t="s">
        <v>528</v>
      </c>
      <c r="AX1" s="7" t="s">
        <v>131</v>
      </c>
      <c r="AY1" s="7" t="s">
        <v>529</v>
      </c>
      <c r="AZ1" s="7" t="s">
        <v>530</v>
      </c>
      <c r="BA1" s="7" t="s">
        <v>531</v>
      </c>
      <c r="BB1" s="7" t="s">
        <v>532</v>
      </c>
      <c r="BC1" s="7" t="s">
        <v>533</v>
      </c>
      <c r="BD1" s="7" t="s">
        <v>534</v>
      </c>
      <c r="BE1" s="7" t="s">
        <v>535</v>
      </c>
      <c r="BF1" s="7" t="s">
        <v>536</v>
      </c>
      <c r="BG1" s="7" t="s">
        <v>537</v>
      </c>
      <c r="BH1" s="7" t="s">
        <v>538</v>
      </c>
      <c r="BI1" s="7" t="s">
        <v>539</v>
      </c>
      <c r="BJ1" s="7" t="s">
        <v>540</v>
      </c>
      <c r="BK1" s="7" t="s">
        <v>541</v>
      </c>
      <c r="BL1" s="7" t="s">
        <v>542</v>
      </c>
      <c r="BM1" s="7" t="s">
        <v>543</v>
      </c>
      <c r="BN1" s="7" t="s">
        <v>544</v>
      </c>
      <c r="BO1" s="7" t="s">
        <v>545</v>
      </c>
      <c r="BP1" s="7" t="s">
        <v>538</v>
      </c>
      <c r="BQ1" s="7" t="s">
        <v>546</v>
      </c>
      <c r="BR1" s="7" t="s">
        <v>547</v>
      </c>
      <c r="BS1" s="7" t="s">
        <v>548</v>
      </c>
      <c r="BT1" s="7" t="s">
        <v>549</v>
      </c>
    </row>
    <row r="2" spans="1:72" x14ac:dyDescent="0.2">
      <c r="A2" t="str">
        <f>כרטיס!B15</f>
        <v>הכנה למעגן</v>
      </c>
      <c r="B2" t="e">
        <f>כרטיס!#REF!</f>
        <v>#REF!</v>
      </c>
      <c r="C2" t="e">
        <f>כרטיס!#REF!</f>
        <v>#REF!</v>
      </c>
      <c r="D2" t="str">
        <f>כרטיס!B16</f>
        <v>שני חנדלי</v>
      </c>
      <c r="E2" t="str">
        <f>כרטיס!B17</f>
        <v>שש ש' שבועיות</v>
      </c>
      <c r="F2" t="e">
        <f>כרטיס!#REF!</f>
        <v>#REF!</v>
      </c>
      <c r="G2" t="str">
        <f>כרטיס!B18</f>
        <v>כן</v>
      </c>
      <c r="H2" t="e">
        <f>כרטיס!#REF!</f>
        <v>#REF!</v>
      </c>
      <c r="I2" t="e">
        <f>כרטיס!#REF!</f>
        <v>#REF!</v>
      </c>
      <c r="J2" t="e">
        <f>כרטיס!#REF!</f>
        <v>#REF!</v>
      </c>
      <c r="K2" t="str">
        <f>כרטיס!B19</f>
        <v>מיזם ינקות</v>
      </c>
      <c r="L2" t="str">
        <f>כרטיס!B21</f>
        <v>תכנית התערבות מערכתית רב-תחומית בתחומי ההתפתחות השונים, עבור ילדים המתקשים בתפקודם במעונות.  צוות התוכנית יורכב ממערך של בעלי מקצוע מן התחומים ההתפתחותיים הפועל בשיתוף עם הצוות החינוכי במסגרות החינוך בגיל הרך.  
מערך של בעלי מקצוע מתחומי ההתפתחות כגורם היוועצותי הפועל בשיתוף עם הצוות החינוכי, עם הורי הילדים לקידום ילדים בסיכון התפתחותי חינוכי.</v>
      </c>
      <c r="M2" t="str">
        <f>כרטיס!B23</f>
        <v>ילדים</v>
      </c>
      <c r="N2" t="str">
        <f>כרטיס!B24</f>
        <v>לידה-3</v>
      </c>
      <c r="O2">
        <f>כרטיס!B25</f>
        <v>1</v>
      </c>
      <c r="P2">
        <f>כרטיס!B26</f>
        <v>3</v>
      </c>
      <c r="Q2" t="str">
        <f>כרטיס!B27</f>
        <v>כולם</v>
      </c>
      <c r="R2" t="str">
        <f>כרטיס!B28</f>
        <v xml:space="preserve">כל האוכלוסיות </v>
      </c>
      <c r="S2">
        <f>כרטיס!B29</f>
        <v>0</v>
      </c>
      <c r="T2" t="str">
        <f>כרטיס!B31</f>
        <v>קיום פיזי, בריאות ואפשרות להתפתחות – הגברת איכות הטיפול בצרכים הפיזיים היומיומיים והבריאותיים של ילדים בכלל זה: טיפול פיזי לא מתאים בילדים/נערים, השגחה לא מתאימה</v>
      </c>
      <c r="U2" t="str">
        <f>כרטיס!B32</f>
        <v xml:space="preserve">התפתחות ורכישת מיומנויות – הגברה של השתייכות הילד למסגרות חינוכיות וקידום הישגיו הלימודיים בכלל זה: התמדה במסגרת חינוכית, עמידה במטלות, הישגים, פערים במיומנויות התפתחותיות </v>
      </c>
      <c r="V2">
        <f>כרטיס!B33</f>
        <v>0</v>
      </c>
      <c r="W2" t="str">
        <f>כרטיס!B34</f>
        <v xml:space="preserve">תפיסה עצמית חיובית - הגברת התפיסה העצמית החיובית של הילד בכוחות עצמו  בכלל זה: סקרנות, אופטימיות, מוקד שליטה עצמית, תושייה, התמדה, התמודדות עם מצבים מורכבים </v>
      </c>
      <c r="X2" t="str">
        <f>כרטיס!B36</f>
        <v>15% מכלל הילדים בכל כיתת  מעון בה התוכנית עובדת</v>
      </c>
      <c r="Y2">
        <f>כרטיס!B37</f>
        <v>0</v>
      </c>
      <c r="Z2">
        <f>כרטיס!B38</f>
        <v>0</v>
      </c>
      <c r="AA2" t="str">
        <f>כרטיס!B39</f>
        <v>מעון</v>
      </c>
      <c r="AB2" t="str">
        <f>כרטיס!A41</f>
        <v xml:space="preserve">בניית תכנית אישית </v>
      </c>
      <c r="AC2" t="str">
        <f>כרטיס!B41</f>
        <v>ילדים</v>
      </c>
      <c r="AD2" t="str">
        <f>כרטיס!C41</f>
        <v>פעילות קבוצתית/פרטנית</v>
      </c>
      <c r="AE2" t="str">
        <f>כרטיס!E41</f>
        <v>פעמיים עד שלושה בחודש</v>
      </c>
      <c r="AF2" t="str">
        <f>כרטיס!H41</f>
        <v>שעה עד שעתיים</v>
      </c>
      <c r="AG2" t="str">
        <f>כרטיס!B46</f>
        <v xml:space="preserve">הדרכה פרטנית לצוות  </v>
      </c>
      <c r="AH2" t="str">
        <f>כרטיס!B47</f>
        <v xml:space="preserve">הדרכה קבוצתית </v>
      </c>
      <c r="AI2" t="str">
        <f>כרטיס!B48</f>
        <v xml:space="preserve">6 שעות שבועיות של צוות רב-מקצועי: מרפאה בעיסוק, קלינאי תקשורת, פיזיותרפיה, עו"ס, מדריכה התפתחותית (הרכב הצוות לפי צרכי הישוב ויכולת גיוס אנשי המקצוע הנ"ל). 
+ 2 שעות שבועיות לריכוז התוכנית ע"י עו"ס היחידה.
צוות זה יהווה גורם היוועצות ותמיכה לצוותים החינוכיים ולהורי הילדים במסגרות. בנוסף, הצוות ליצירת קשר עם השירותים בקהילה (בריאות, רווחה, פנאי-העשרה), ובניית דפוס של שיתוף פעולה עמם להנגשת השירות לילדים ולמשפחותיהם.
</v>
      </c>
      <c r="AJ2" t="str">
        <f>כרטיס!B50</f>
        <v>לא</v>
      </c>
      <c r="AK2" t="str">
        <f>כרטיס!B51</f>
        <v>כן</v>
      </c>
      <c r="AL2" t="str">
        <f>כרטיס!B52</f>
        <v>קשר עם המעונות, אישור הורים להתסתכלות על ילדיהם</v>
      </c>
      <c r="AM2" t="e">
        <f>כרטיס!#REF!</f>
        <v>#REF!</v>
      </c>
      <c r="AN2" t="e">
        <f>כרטיס!#REF!</f>
        <v>#REF!</v>
      </c>
      <c r="AO2" t="e">
        <f>כרטיס!#REF!</f>
        <v>#REF!</v>
      </c>
      <c r="AP2" t="str">
        <f>כרטיס!A59</f>
        <v xml:space="preserve">אנשי/נשות מקצועות הבריאות (פרא-רפואי)  </v>
      </c>
      <c r="AQ2" t="str">
        <f>כרטיס!B59</f>
        <v>מדריכה במעונות</v>
      </c>
      <c r="AR2">
        <f>כרטיס!C59</f>
        <v>0</v>
      </c>
      <c r="AS2" t="str">
        <f>כרטיס!D59</f>
        <v xml:space="preserve">צוות חינוכי במסגרת </v>
      </c>
      <c r="AT2">
        <f>כרטיס!E59</f>
        <v>0</v>
      </c>
      <c r="AU2">
        <f>כרטיס!F59</f>
        <v>3</v>
      </c>
      <c r="AV2">
        <f>כרטיס!G59</f>
        <v>12</v>
      </c>
      <c r="AW2" t="str">
        <f>כרטיס!H59</f>
        <v>חודשיות</v>
      </c>
      <c r="AX2">
        <f>כרטיס!J59</f>
        <v>180</v>
      </c>
      <c r="AY2">
        <f>כרטיס!K59</f>
        <v>45360</v>
      </c>
      <c r="AZ2" t="str">
        <f>כרטיס!B64</f>
        <v>כן</v>
      </c>
      <c r="BA2">
        <f>כרטיס!B65</f>
        <v>0</v>
      </c>
      <c r="BB2" t="str">
        <f>כרטיס!A68</f>
        <v xml:space="preserve">אנשי/נשות מקצועות הבריאות (פרא-רפואי)  </v>
      </c>
      <c r="BC2" t="str">
        <f>כרטיס!B68</f>
        <v>פסיכולגית (עדיין בבניה)</v>
      </c>
      <c r="BD2">
        <f>כרטיס!C68</f>
        <v>0</v>
      </c>
      <c r="BE2">
        <f>כרטיס!D68</f>
        <v>0</v>
      </c>
      <c r="BF2">
        <f>כרטיס!E68</f>
        <v>0</v>
      </c>
      <c r="BG2">
        <f>כרטיס!I68</f>
        <v>0</v>
      </c>
      <c r="BH2">
        <f>כרטיס!J68</f>
        <v>0</v>
      </c>
      <c r="BI2">
        <f>כרטיס!A73</f>
        <v>0</v>
      </c>
      <c r="BJ2">
        <f>כרטיס!B73</f>
        <v>0</v>
      </c>
      <c r="BK2">
        <f>כרטיס!A79</f>
        <v>0</v>
      </c>
      <c r="BL2">
        <f>כרטיס!B79</f>
        <v>0</v>
      </c>
      <c r="BM2">
        <f>כרטיס!G79</f>
        <v>0</v>
      </c>
      <c r="BN2">
        <f>כרטיס!H79</f>
        <v>0</v>
      </c>
      <c r="BO2">
        <f>כרטיס!I79</f>
        <v>0</v>
      </c>
      <c r="BP2">
        <f>כרטיס!B83</f>
        <v>60480</v>
      </c>
      <c r="BQ2" t="e">
        <f>כרטיס!#REF!</f>
        <v>#REF!</v>
      </c>
      <c r="BR2" t="str">
        <f>כרטיס!B85</f>
        <v>כן</v>
      </c>
      <c r="BS2">
        <f>כרטיס!B86</f>
        <v>0</v>
      </c>
      <c r="BT2" t="e">
        <f>כרטיס!#REF!</f>
        <v>#REF!</v>
      </c>
    </row>
    <row r="3" spans="1:72" x14ac:dyDescent="0.2">
      <c r="AB3" t="str">
        <f>כרטיס!A42</f>
        <v xml:space="preserve">טיפול התפתחותי ומענים פרא-רפואיים - קלינאות תקשורת, ריפוי בעיסוק, פיזיותרפיה   </v>
      </c>
      <c r="AC3" t="str">
        <f>כרטיס!B42</f>
        <v>ילדים</v>
      </c>
      <c r="AD3" t="str">
        <f>כרטיס!C42</f>
        <v>פעילות קבוצתית/פרטנית</v>
      </c>
      <c r="AE3" t="str">
        <f>כרטיס!E42</f>
        <v>פעמיים עד שלושה בחודש</v>
      </c>
      <c r="AF3" t="str">
        <f>כרטיס!H42</f>
        <v>שעה עד שעתיים</v>
      </c>
      <c r="AP3" t="str">
        <f>כרטיס!A60</f>
        <v xml:space="preserve">עו"ס </v>
      </c>
      <c r="AQ3">
        <f>כרטיס!B60</f>
        <v>0</v>
      </c>
      <c r="AR3">
        <f>כרטיס!C60</f>
        <v>0</v>
      </c>
      <c r="AS3" t="str">
        <f>כרטיס!D60</f>
        <v xml:space="preserve">הורים  </v>
      </c>
      <c r="AT3">
        <f>כרטיס!E60</f>
        <v>0</v>
      </c>
      <c r="AU3">
        <f>כרטיס!F60</f>
        <v>1</v>
      </c>
      <c r="AV3">
        <f>כרטיס!G60</f>
        <v>12</v>
      </c>
      <c r="AW3" t="str">
        <f>כרטיס!H60</f>
        <v>חודשיות</v>
      </c>
      <c r="AX3">
        <f>כרטיס!J60</f>
        <v>180</v>
      </c>
      <c r="AY3">
        <f>כרטיס!K60</f>
        <v>15120</v>
      </c>
      <c r="BB3" t="str">
        <f>כרטיס!A69</f>
        <v xml:space="preserve">עו"ס </v>
      </c>
      <c r="BC3" t="str">
        <f>כרטיס!B69</f>
        <v>פסיכולגית (עדיין בבניה)</v>
      </c>
      <c r="BI3">
        <f>כרטיס!A74</f>
        <v>0</v>
      </c>
      <c r="BJ3">
        <f>כרטיס!B74</f>
        <v>0</v>
      </c>
      <c r="BK3">
        <f>כרטיס!A80</f>
        <v>0</v>
      </c>
      <c r="BL3">
        <f>כרטיס!B80</f>
        <v>0</v>
      </c>
      <c r="BM3">
        <f>כרטיס!G80</f>
        <v>0</v>
      </c>
      <c r="BN3">
        <f>כרטיס!H80</f>
        <v>0</v>
      </c>
      <c r="BO3">
        <f>כרטיס!I80</f>
        <v>0</v>
      </c>
    </row>
    <row r="4" spans="1:72" x14ac:dyDescent="0.2">
      <c r="AB4" t="str">
        <f>כרטיס!A43</f>
        <v xml:space="preserve">בניית תכנית אישית </v>
      </c>
      <c r="AC4" t="str">
        <f>כרטיס!B43</f>
        <v>צוות</v>
      </c>
      <c r="AD4" t="str">
        <f>כרטיס!C43</f>
        <v>פעילות קבוצתית/פרטנית</v>
      </c>
      <c r="AE4" t="str">
        <f>כרטיס!E43</f>
        <v>פעמיים עד שלושה בחודש</v>
      </c>
      <c r="AF4" t="str">
        <f>כרטיס!H43</f>
        <v>שעה עד שעתיים</v>
      </c>
      <c r="AP4">
        <f>כרטיס!A61</f>
        <v>0</v>
      </c>
      <c r="AQ4">
        <f>כרטיס!B61</f>
        <v>0</v>
      </c>
      <c r="AR4">
        <f>כרטיס!C61</f>
        <v>0</v>
      </c>
      <c r="AS4">
        <f>כרטיס!D61</f>
        <v>0</v>
      </c>
      <c r="AT4">
        <f>כרטיס!E61</f>
        <v>0</v>
      </c>
      <c r="AU4">
        <f>כרטיס!F61</f>
        <v>0</v>
      </c>
      <c r="AV4">
        <f>כרטיס!G61</f>
        <v>0</v>
      </c>
      <c r="AW4">
        <f>כרטיס!H61</f>
        <v>0</v>
      </c>
      <c r="AX4">
        <f>כרטיס!J61</f>
        <v>0</v>
      </c>
      <c r="AY4">
        <f>כרטיס!K61</f>
        <v>0</v>
      </c>
      <c r="BB4">
        <f>כרטיס!A70</f>
        <v>0</v>
      </c>
      <c r="BC4">
        <f>כרטיס!B70</f>
        <v>0</v>
      </c>
      <c r="BI4">
        <f>כרטיס!A75</f>
        <v>0</v>
      </c>
      <c r="BJ4">
        <f>כרטיס!B75</f>
        <v>0</v>
      </c>
      <c r="BK4">
        <f>כרטיס!A81</f>
        <v>0</v>
      </c>
      <c r="BL4">
        <f>כרטיס!B81</f>
        <v>0</v>
      </c>
      <c r="BM4">
        <f>כרטיס!G81</f>
        <v>0</v>
      </c>
      <c r="BN4">
        <f>כרטיס!H81</f>
        <v>0</v>
      </c>
      <c r="BO4">
        <f>כרטיס!I81</f>
        <v>0</v>
      </c>
    </row>
    <row r="5" spans="1:72" x14ac:dyDescent="0.2">
      <c r="AB5">
        <f>כרטיס!A44</f>
        <v>0</v>
      </c>
      <c r="AC5">
        <f>כרטיס!B44</f>
        <v>0</v>
      </c>
      <c r="AD5">
        <f>כרטיס!C44</f>
        <v>0</v>
      </c>
      <c r="AE5">
        <f>כרטיס!E44</f>
        <v>0</v>
      </c>
      <c r="AF5">
        <f>כרטיס!H44</f>
        <v>0</v>
      </c>
    </row>
    <row r="6" spans="1:72" x14ac:dyDescent="0.2">
      <c r="AB6">
        <f>כרטיס!A45</f>
        <v>0</v>
      </c>
      <c r="AC6">
        <f>כרטיס!B45</f>
        <v>0</v>
      </c>
      <c r="AD6">
        <f>כרטיס!C45</f>
        <v>0</v>
      </c>
      <c r="AE6">
        <f>כרטיס!E45</f>
        <v>0</v>
      </c>
      <c r="AF6">
        <f>כרטיס!H45</f>
        <v>0</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dimension ref="A1"/>
  <sheetViews>
    <sheetView rightToLeft="1" workbookViewId="0">
      <selection activeCell="C3" sqref="C3:C6"/>
    </sheetView>
  </sheetViews>
  <sheetFormatPr defaultRowHeight="14.25" x14ac:dyDescent="0.2"/>
  <cols>
    <col min="1" max="1" width="69.5" customWidth="1"/>
  </cols>
  <sheetData>
    <row r="1" spans="1:1" ht="78.75" x14ac:dyDescent="0.2">
      <c r="A1" s="92" t="s">
        <v>570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מסמך" ma:contentTypeID="0x010100E708B23D2FD2EB408BC6854D03FEA8DD" ma:contentTypeVersion="10" ma:contentTypeDescription="צור מסמך חדש." ma:contentTypeScope="" ma:versionID="f2391230f52eda301cbbfdaf81ae2dd7">
  <xsd:schema xmlns:xsd="http://www.w3.org/2001/XMLSchema" xmlns:xs="http://www.w3.org/2001/XMLSchema" xmlns:p="http://schemas.microsoft.com/office/2006/metadata/properties" xmlns:ns3="cbdbcf2e-8c63-4940-9d3c-dbf0a2da534f" targetNamespace="http://schemas.microsoft.com/office/2006/metadata/properties" ma:root="true" ma:fieldsID="c5bc35859044cf26e601d17f35d0b64e" ns3:_="">
    <xsd:import namespace="cbdbcf2e-8c63-4940-9d3c-dbf0a2da534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dbcf2e-8c63-4940-9d3c-dbf0a2da53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53C411-E78C-4108-B410-9128E697D104}">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cbdbcf2e-8c63-4940-9d3c-dbf0a2da534f"/>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2719BB21-36DD-4AE1-9765-CB71FF958C59}">
  <ds:schemaRefs>
    <ds:schemaRef ds:uri="http://schemas.microsoft.com/sharepoint/v3/contenttype/forms"/>
  </ds:schemaRefs>
</ds:datastoreItem>
</file>

<file path=customXml/itemProps3.xml><?xml version="1.0" encoding="utf-8"?>
<ds:datastoreItem xmlns:ds="http://schemas.openxmlformats.org/officeDocument/2006/customXml" ds:itemID="{301B9AF7-E0A0-4320-ACEA-8A02E720FC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dbcf2e-8c63-4940-9d3c-dbf0a2da53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6</vt:i4>
      </vt:variant>
    </vt:vector>
  </HeadingPairs>
  <TitlesOfParts>
    <vt:vector size="6" baseType="lpstr">
      <vt:lpstr>כרטיס</vt:lpstr>
      <vt:lpstr>תשובות 1</vt:lpstr>
      <vt:lpstr>תשובות 2</vt:lpstr>
      <vt:lpstr>תוכניות</vt:lpstr>
      <vt:lpstr>check</vt:lpstr>
      <vt:lpstr>זמני</vt:lpstr>
    </vt:vector>
  </TitlesOfParts>
  <Company>Molsa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הודיה מויאל</dc:creator>
  <cp:lastModifiedBy>Noga Yogev</cp:lastModifiedBy>
  <cp:lastPrinted>2021-02-10T11:41:09Z</cp:lastPrinted>
  <dcterms:created xsi:type="dcterms:W3CDTF">2020-12-22T11:34:30Z</dcterms:created>
  <dcterms:modified xsi:type="dcterms:W3CDTF">2021-04-08T12:04:23Z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0x010100E708B23D2FD2EB408BC6854D03FEA8DD</vt:lpwstr>
  </property>
</Properties>
</file>