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C:\Users\nogay\OneDrive - Rashi Foundation\מסמכים\מיזם הינקות\טמרה\כרטיסי תוכנית 2021\"/>
    </mc:Choice>
  </mc:AlternateContent>
  <bookViews>
    <workbookView xWindow="0" yWindow="0" windowWidth="19200" windowHeight="11520" activeTab="5"/>
  </bookViews>
  <sheets>
    <sheet name="איתור ביתי" sheetId="1" r:id="rId1"/>
    <sheet name="הכנה להורת" sheetId="7" r:id="rId2"/>
    <sheet name="ליווי התפתחותי" sheetId="8" r:id="rId3"/>
    <sheet name="משחקייה טיפולית" sheetId="9" r:id="rId4"/>
    <sheet name="משחקייה" sheetId="10" r:id="rId5"/>
    <sheet name="סדנא דיאדית אב ילד" sheetId="11" r:id="rId6"/>
    <sheet name="תשובות 1" sheetId="2" state="hidden" r:id="rId7"/>
    <sheet name="תשובות 2" sheetId="3" r:id="rId8"/>
    <sheet name="תוכניות" sheetId="4" state="hidden" r:id="rId9"/>
    <sheet name="check" sheetId="5" state="hidden" r:id="rId10"/>
    <sheet name="זמני" sheetId="6" state="hidden" r:id="rId11"/>
  </sheets>
  <externalReferences>
    <externalReference r:id="rId12"/>
    <externalReference r:id="rId13"/>
    <externalReference r:id="rId14"/>
    <externalReference r:id="rId15"/>
    <externalReference r:id="rId1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11" l="1"/>
  <c r="H82" i="11"/>
  <c r="G82" i="11"/>
  <c r="I81" i="11"/>
  <c r="I80" i="11"/>
  <c r="I82" i="11" s="1"/>
  <c r="B76" i="11"/>
  <c r="J70" i="11"/>
  <c r="J69" i="11"/>
  <c r="J68" i="11"/>
  <c r="A65" i="11"/>
  <c r="E63" i="11"/>
  <c r="K62" i="11"/>
  <c r="K61" i="11"/>
  <c r="K60" i="11"/>
  <c r="K63" i="11" s="1"/>
  <c r="K59" i="11"/>
  <c r="A52" i="11"/>
  <c r="B83" i="11" l="1"/>
  <c r="C84" i="10" l="1"/>
  <c r="H81" i="10"/>
  <c r="G81" i="10"/>
  <c r="I80" i="10"/>
  <c r="I79" i="10"/>
  <c r="I78" i="10"/>
  <c r="I81" i="10" s="1"/>
  <c r="B75" i="10"/>
  <c r="J69" i="10"/>
  <c r="J68" i="10"/>
  <c r="J67" i="10"/>
  <c r="A64" i="10"/>
  <c r="E62" i="10"/>
  <c r="K61" i="10"/>
  <c r="K60" i="10"/>
  <c r="K59" i="10"/>
  <c r="K62" i="10" s="1"/>
  <c r="A52" i="10"/>
  <c r="B82" i="10" l="1"/>
  <c r="C85" i="9" l="1"/>
  <c r="H82" i="9"/>
  <c r="G82" i="9"/>
  <c r="I81" i="9"/>
  <c r="I80" i="9"/>
  <c r="I79" i="9"/>
  <c r="I82" i="9" s="1"/>
  <c r="B76" i="9"/>
  <c r="J70" i="9"/>
  <c r="J69" i="9"/>
  <c r="J68" i="9"/>
  <c r="A65" i="9"/>
  <c r="E63" i="9"/>
  <c r="K62" i="9"/>
  <c r="K61" i="9"/>
  <c r="K60" i="9"/>
  <c r="K59" i="9"/>
  <c r="K63" i="9" s="1"/>
  <c r="A52" i="9"/>
  <c r="B83" i="9" l="1"/>
  <c r="C85" i="8" l="1"/>
  <c r="H82" i="8"/>
  <c r="G82" i="8"/>
  <c r="I81" i="8"/>
  <c r="I80" i="8"/>
  <c r="I79" i="8"/>
  <c r="I82" i="8" s="1"/>
  <c r="B76" i="8"/>
  <c r="J70" i="8"/>
  <c r="J69" i="8"/>
  <c r="J68" i="8"/>
  <c r="A65" i="8"/>
  <c r="E63" i="8"/>
  <c r="K62" i="8"/>
  <c r="K61" i="8"/>
  <c r="K60" i="8"/>
  <c r="K63" i="8" s="1"/>
  <c r="K59" i="8"/>
  <c r="A52" i="8"/>
  <c r="B83" i="8" l="1"/>
  <c r="C85" i="7" l="1"/>
  <c r="H82" i="7"/>
  <c r="G82" i="7"/>
  <c r="I81" i="7"/>
  <c r="I80" i="7"/>
  <c r="I82" i="7" s="1"/>
  <c r="I79" i="7"/>
  <c r="B76" i="7"/>
  <c r="J70" i="7"/>
  <c r="J69" i="7"/>
  <c r="J68" i="7"/>
  <c r="A65" i="7"/>
  <c r="E63" i="7"/>
  <c r="K62" i="7"/>
  <c r="K61" i="7"/>
  <c r="K60" i="7"/>
  <c r="K63" i="7" s="1"/>
  <c r="K59" i="7"/>
  <c r="A52" i="7"/>
  <c r="B83" i="7" l="1"/>
  <c r="C85" i="1" l="1"/>
  <c r="I80" i="1" l="1"/>
  <c r="I81" i="1"/>
  <c r="I79" i="1"/>
  <c r="J68" i="1"/>
  <c r="J69" i="1"/>
  <c r="K60" i="1" l="1"/>
  <c r="K61" i="1"/>
  <c r="K62" i="1"/>
  <c r="A65" i="1" l="1"/>
  <c r="BT2" i="5" l="1"/>
  <c r="BS2" i="5"/>
  <c r="BR2" i="5"/>
  <c r="BQ2" i="5"/>
  <c r="BO3" i="5"/>
  <c r="BO4" i="5"/>
  <c r="BN3" i="5"/>
  <c r="BN4" i="5"/>
  <c r="BM3" i="5"/>
  <c r="BM4" i="5"/>
  <c r="BL3" i="5"/>
  <c r="BL4" i="5"/>
  <c r="BL2" i="5"/>
  <c r="BM2" i="5"/>
  <c r="BN2" i="5"/>
  <c r="BO2" i="5"/>
  <c r="BK3" i="5"/>
  <c r="BK4" i="5"/>
  <c r="BK2" i="5"/>
  <c r="BJ3" i="5"/>
  <c r="BJ4" i="5"/>
  <c r="BJ2" i="5"/>
  <c r="BI3" i="5"/>
  <c r="BI4" i="5"/>
  <c r="BI2" i="5"/>
  <c r="BD2" i="5"/>
  <c r="BE2" i="5"/>
  <c r="BF2" i="5"/>
  <c r="BG2" i="5"/>
  <c r="BC3" i="5"/>
  <c r="BC4" i="5"/>
  <c r="BC2" i="5"/>
  <c r="BB3" i="5"/>
  <c r="BB4" i="5"/>
  <c r="BB2" i="5"/>
  <c r="BA2" i="5"/>
  <c r="AZ2" i="5"/>
  <c r="AT3" i="5"/>
  <c r="AT4" i="5"/>
  <c r="AU3" i="5"/>
  <c r="AU4" i="5"/>
  <c r="AV3" i="5"/>
  <c r="AV4" i="5"/>
  <c r="AW3" i="5"/>
  <c r="AW4" i="5"/>
  <c r="AX3" i="5"/>
  <c r="AX4" i="5"/>
  <c r="AY3" i="5"/>
  <c r="AY4" i="5"/>
  <c r="AY2" i="5"/>
  <c r="AX2" i="5"/>
  <c r="AS3" i="5"/>
  <c r="AS4" i="5"/>
  <c r="AS2" i="5"/>
  <c r="AT2" i="5"/>
  <c r="AU2" i="5"/>
  <c r="AV2" i="5"/>
  <c r="AW2" i="5"/>
  <c r="AR3" i="5"/>
  <c r="AR4" i="5"/>
  <c r="AQ2" i="5"/>
  <c r="AR2" i="5"/>
  <c r="AP3" i="5"/>
  <c r="AP4" i="5"/>
  <c r="AP2" i="5"/>
  <c r="AQ3" i="5"/>
  <c r="AQ4" i="5"/>
  <c r="AO2" i="5"/>
  <c r="AN2" i="5"/>
  <c r="AM2" i="5"/>
  <c r="AL2" i="5"/>
  <c r="AK2" i="5"/>
  <c r="AJ2" i="5"/>
  <c r="AI2" i="5"/>
  <c r="AH2" i="5"/>
  <c r="AG2" i="5"/>
  <c r="AF3" i="5"/>
  <c r="AF4" i="5"/>
  <c r="AF5" i="5"/>
  <c r="AF6" i="5"/>
  <c r="AF2" i="5"/>
  <c r="AE3" i="5"/>
  <c r="AE4" i="5"/>
  <c r="AE5" i="5"/>
  <c r="AE6" i="5"/>
  <c r="AE2" i="5"/>
  <c r="AD3" i="5"/>
  <c r="AD4" i="5"/>
  <c r="AD5" i="5"/>
  <c r="AD6" i="5"/>
  <c r="AD2" i="5"/>
  <c r="AC3" i="5"/>
  <c r="AC4" i="5"/>
  <c r="AC5" i="5"/>
  <c r="AC6" i="5"/>
  <c r="AC2" i="5"/>
  <c r="AB6" i="5"/>
  <c r="AB3" i="5"/>
  <c r="AB4" i="5"/>
  <c r="AB5" i="5"/>
  <c r="AB2" i="5"/>
  <c r="AA2" i="5"/>
  <c r="Z2" i="5"/>
  <c r="Y2" i="5"/>
  <c r="X2" i="5"/>
  <c r="V2" i="5"/>
  <c r="U2" i="5"/>
  <c r="T2" i="5"/>
  <c r="W2" i="5"/>
  <c r="S2" i="5"/>
  <c r="R2" i="5"/>
  <c r="Q2" i="5"/>
  <c r="P2" i="5"/>
  <c r="O2" i="5"/>
  <c r="N2" i="5"/>
  <c r="M2" i="5"/>
  <c r="L2" i="5"/>
  <c r="K2" i="5"/>
  <c r="J2" i="5"/>
  <c r="I2" i="5"/>
  <c r="H2" i="5"/>
  <c r="G2" i="5"/>
  <c r="F2" i="5"/>
  <c r="E2" i="5"/>
  <c r="D2" i="5"/>
  <c r="C2" i="5"/>
  <c r="A2" i="5" l="1"/>
  <c r="J70" i="1" l="1"/>
  <c r="BH2" i="5"/>
  <c r="A52" i="1" l="1"/>
  <c r="B2" i="5" l="1"/>
  <c r="K63" i="1" l="1"/>
  <c r="E63" i="1"/>
  <c r="H82" i="1"/>
  <c r="I82" i="1"/>
  <c r="G82" i="1"/>
  <c r="B76" i="1"/>
  <c r="B83" i="1" l="1"/>
  <c r="BP2" i="5" s="1"/>
</calcChain>
</file>

<file path=xl/sharedStrings.xml><?xml version="1.0" encoding="utf-8"?>
<sst xmlns="http://schemas.openxmlformats.org/spreadsheetml/2006/main" count="1400" uniqueCount="701">
  <si>
    <t>האם קיימת גרסא נוספת לתכנית?</t>
  </si>
  <si>
    <t>כן</t>
  </si>
  <si>
    <t>לא</t>
  </si>
  <si>
    <t>שם התכנית:</t>
  </si>
  <si>
    <t>יחידה ארגונית</t>
  </si>
  <si>
    <t>רווחה - שירותים אישיים וחברתיים -קהילה- שירות הגנה וטיפול במצבי טראומה ומשבר</t>
  </si>
  <si>
    <t>רווחה - סיוע לבית המשפט תקון – קהילה- תחום התנדבות</t>
  </si>
  <si>
    <t>רווחה - סיוע לבית המשפט תקון - חוץ ביתי</t>
  </si>
  <si>
    <t>חינוך - פדגוגי - אגף א' לחינוך קדם יסודי</t>
  </si>
  <si>
    <t xml:space="preserve"> חינוך - פדגוגי - אגף א' לחינוך יסודי</t>
  </si>
  <si>
    <t>חינוך - פדגוגי - אגף א' לחינוך על יסודי</t>
  </si>
  <si>
    <t>חינוך - פדגוגי - אגף א' לחינוך מיוחד</t>
  </si>
  <si>
    <t>חינוך - פדגוגי - אגף א' חינוך ילדים ונוער בסיכון</t>
  </si>
  <si>
    <t xml:space="preserve"> חינוך - פדגוגי - אגף קליטת תלמידים עולים</t>
  </si>
  <si>
    <t xml:space="preserve"> חינוך - פדגוגי - אגף שירות פסיכולוגי ייעוצי</t>
  </si>
  <si>
    <t xml:space="preserve"> חינוך - משרד השר אלקין - חברה ונוער</t>
  </si>
  <si>
    <t>חינוך - המחוז החרדי - 'ריק'</t>
  </si>
  <si>
    <t>בריאות - חטיבת הבריאות - שירותי בריאות הציבור</t>
  </si>
  <si>
    <t>בריאות - חטיבת הרפואה - התפתחות הילד ושיקומו</t>
  </si>
  <si>
    <t>בריאות - חטיבת הרפואה - תזונה</t>
  </si>
  <si>
    <t>בריאות - חטיבת הרפואה - בריאות הנפש</t>
  </si>
  <si>
    <t>עליה וקליטה - רשויות ארגונים וקהילה - שירות רווחה</t>
  </si>
  <si>
    <t>המשרד לבטחון פנים - משטרה - אק"מ (אגף קהילה ומשמר)</t>
  </si>
  <si>
    <t>המשרד לבטחון פנים - המשרד לקידום וחיזוק קהילתי - הרשות לבטחון קהילתי</t>
  </si>
  <si>
    <t>360-360-אחר</t>
  </si>
  <si>
    <t>משרדים-אחרים-אחר-אחר</t>
  </si>
  <si>
    <t>תיאור התכנית</t>
  </si>
  <si>
    <t>משתתפים בתכנית</t>
  </si>
  <si>
    <t>ילדים</t>
  </si>
  <si>
    <t>הורים</t>
  </si>
  <si>
    <t>אנשי מקצוע</t>
  </si>
  <si>
    <t xml:space="preserve">קבוצת גיל </t>
  </si>
  <si>
    <t>בנים</t>
  </si>
  <si>
    <t>בנות</t>
  </si>
  <si>
    <t>כולם</t>
  </si>
  <si>
    <t>מגיל</t>
  </si>
  <si>
    <t>עד גיל</t>
  </si>
  <si>
    <t>מגדר</t>
  </si>
  <si>
    <t>אוכלוסיה</t>
  </si>
  <si>
    <t>ילדים עם מוגבלויות: פיזיות, נפשיות, התפתחותיות וחושיות</t>
  </si>
  <si>
    <t xml:space="preserve">ילדים ממשפחות חד-מיניות   </t>
  </si>
  <si>
    <t xml:space="preserve"> אחר</t>
  </si>
  <si>
    <t>פירוט נוסף על האוכלוסיה</t>
  </si>
  <si>
    <t>תוצאה עיקרית:</t>
  </si>
  <si>
    <t>תוצאה משנית:</t>
  </si>
  <si>
    <t>רווחה ובריאות רגשית – הפחתת המצוקה הרגשית של הילד. בכלל זה: תגובות רגשיות מוגזמות, התנהגות חריגה בעקבות קושי רגיש (הרטבה וכו'), מביעים חוסר אמונה בעצמם</t>
  </si>
  <si>
    <t>השתייכות והשתלבות חברתית – הגברת ההשתלבות החברתית של הילד והפחתת תחושת ניכור ובדידות. בכלל זה: קושי ביצירת קשר עם אחרים, קושי בהסתגלות והשתלבות במסגרת, הפגנת התנהגות תוקפנית</t>
  </si>
  <si>
    <t>תוצאות רצויות להגברת החוזקות (כוחות ומשאבים) של הילדים</t>
  </si>
  <si>
    <t xml:space="preserve">מעורבות חברתית הגברת המעורבות החברתית של הילד בקרב קבוצת השווים בכלל זה: בתרומה חברתית למשפחה/לקבוצת החברים/לקהילה, מעורבות חברתית, אחריות ויזמות כלפי הקבוצה, לקיחת אחריות לביצוע משימות (בהתאם לגילו) </t>
  </si>
  <si>
    <t>מספר ילדים משתתפים בתכנית (טווח)</t>
  </si>
  <si>
    <t>מספר הורים משתתפים בתכנית (טווח)</t>
  </si>
  <si>
    <t>היכן מתקיימת התכנית</t>
  </si>
  <si>
    <t xml:space="preserve"> מבנה ציבור </t>
  </si>
  <si>
    <t xml:space="preserve"> גן </t>
  </si>
  <si>
    <t xml:space="preserve">בית הספר </t>
  </si>
  <si>
    <t xml:space="preserve">טיפת חלב </t>
  </si>
  <si>
    <t xml:space="preserve"> המחלקה לשירותים חברתיים </t>
  </si>
  <si>
    <t xml:space="preserve"> תחנת המשטרה </t>
  </si>
  <si>
    <t xml:space="preserve"> מרכז נוער </t>
  </si>
  <si>
    <t xml:space="preserve"> מרכז לגיל הרך </t>
  </si>
  <si>
    <t xml:space="preserve"> בית המשפחה </t>
  </si>
  <si>
    <t xml:space="preserve"> שפ"ח</t>
  </si>
  <si>
    <t>הרכב</t>
  </si>
  <si>
    <t>תדירות</t>
  </si>
  <si>
    <t>אורך</t>
  </si>
  <si>
    <t xml:space="preserve">בניית תכנית אישית </t>
  </si>
  <si>
    <t xml:space="preserve">סיוע חומרי (סעד) בכסף ובעין </t>
  </si>
  <si>
    <t xml:space="preserve"> פעילויות חברתיות, פנאי, העשרה והפגה  </t>
  </si>
  <si>
    <t xml:space="preserve"> מענים רפואיים ופסיכיאטרים -  טיפול רפואי, טיפול ע"י אחות, וטיפול פסיכיאטרי (עם / בלי טיפול תרופתי קבוע) </t>
  </si>
  <si>
    <t>שיחות טיפוליות וטיפולים רגשיים: טיפול פסיכולוגי, טיפול פסיכו-סוציאלי וכד'</t>
  </si>
  <si>
    <t>צוות</t>
  </si>
  <si>
    <t>אחר</t>
  </si>
  <si>
    <t>פעילות פרטנית</t>
  </si>
  <si>
    <t>פעילות קבוצתית</t>
  </si>
  <si>
    <t>פעילות משפחתית</t>
  </si>
  <si>
    <t>פעילות קהילתית</t>
  </si>
  <si>
    <t>פעמיים בשבוע</t>
  </si>
  <si>
    <t>פעם בשבוע</t>
  </si>
  <si>
    <t>פעמיים עד שלושה בחודש</t>
  </si>
  <si>
    <t>פעם בחודש</t>
  </si>
  <si>
    <t>אחת לחודשיים עד ארבעה</t>
  </si>
  <si>
    <t>אחת לחצי שנה</t>
  </si>
  <si>
    <t>אחת לשנה</t>
  </si>
  <si>
    <t>לפי הצורך</t>
  </si>
  <si>
    <t>פחות משעה</t>
  </si>
  <si>
    <t>שעה עד שעתיים</t>
  </si>
  <si>
    <t>יותר משעתיים</t>
  </si>
  <si>
    <t>אין זמנים מוגדרים/זמין כל הזמן</t>
  </si>
  <si>
    <t xml:space="preserve"> אתור ויישוג – פעילות ייזומה לזיהוי ואתור ילדים ונוער בסיכון ומשפחותיהם </t>
  </si>
  <si>
    <t>בניית תכנית אישית</t>
  </si>
  <si>
    <t xml:space="preserve">החזקה ותמיכה – סיוע מידי 'כאן ועכשיו', ללא טיפול לשינוי תפיסות והתנהגות  </t>
  </si>
  <si>
    <t xml:space="preserve"> יעוץ, הדרכה והקניית מיומנויות לילדים ונוער בסיכון ובני משפחותיהם למניעת מצבי סיכון והגברת התפקוד  </t>
  </si>
  <si>
    <t xml:space="preserve"> אבחונים ייעודיים (פסיכודידקטיים, ההתפתחותיים ואחרים)  </t>
  </si>
  <si>
    <t xml:space="preserve"> ביקור בית </t>
  </si>
  <si>
    <t xml:space="preserve"> סיוע חומרי (סעד) בכסף ובעין  </t>
  </si>
  <si>
    <t xml:space="preserve"> הזנה</t>
  </si>
  <si>
    <t xml:space="preserve">הוראה/סיוע לימודי (פדגוגי או באמצעים חוויתיים) </t>
  </si>
  <si>
    <t xml:space="preserve">הכשרה תעסוקתית – פיתוח המסוגלות התעסוקתית ועידוד לתעסוקה </t>
  </si>
  <si>
    <t xml:space="preserve"> טיפול התפתחותי ומענים פרא-רפואיים - קלינאות תקשורת, ריפוי בעיסוק, פיזיותרפיה </t>
  </si>
  <si>
    <t xml:space="preserve"> שיחות טיפוליות וטיפולים רגשיים: טיפול פסיכולוגי, טיפול פסיכו-סוציאלי וכד'  </t>
  </si>
  <si>
    <t xml:space="preserve">טיפולים רגשיים משלימים: ורגשיים משלימים: טיפול באומנויות,  טיפול באמצעות בעלי חיים וכד' </t>
  </si>
  <si>
    <t xml:space="preserve"> מתן מידע, סנגור, מיצוי זכויות, תיווך, הפניה, ליווי, יצוג</t>
  </si>
  <si>
    <t xml:space="preserve">טיפול זוגי וגישור בין הורים </t>
  </si>
  <si>
    <t>דרכי פעולה ארגוניות לצוות</t>
  </si>
  <si>
    <t xml:space="preserve">הכשרות וקורסים לצוות  </t>
  </si>
  <si>
    <t xml:space="preserve">השתלמויות, ימי עיון, כנסים לצוות  </t>
  </si>
  <si>
    <t xml:space="preserve">הדרכה פרטנית לצוות  </t>
  </si>
  <si>
    <t xml:space="preserve">הדרכה קבוצתית ולמידת עמיתים  </t>
  </si>
  <si>
    <t xml:space="preserve">ניטור, הערכה ומדידת תוצאות (מעבר למדידה בתמ"י)  </t>
  </si>
  <si>
    <t>איסוף, תיעוד ופיתוח ידע מקצועי</t>
  </si>
  <si>
    <t>דרכי פעולה ארגוניות לצוות שאינו עובד עם הילדים</t>
  </si>
  <si>
    <t xml:space="preserve">הדרכה קבוצתית </t>
  </si>
  <si>
    <t xml:space="preserve">הכשרות (קורסים, השתלמויות, ימי עיון, כנסים) </t>
  </si>
  <si>
    <t xml:space="preserve">פעילות הפגה  </t>
  </si>
  <si>
    <t xml:space="preserve">הטמעת מדיניות ונהלים  </t>
  </si>
  <si>
    <t>פיתוח תוכניות ושירותים</t>
  </si>
  <si>
    <t>הדרכה פרטנית</t>
  </si>
  <si>
    <t xml:space="preserve">הטמעת תוכניות ושירותים </t>
  </si>
  <si>
    <t>האם יש הנחייה יחודית להפעלה באגד</t>
  </si>
  <si>
    <t>האם יש תנאים מקדימים להפעלה</t>
  </si>
  <si>
    <t xml:space="preserve">האם ניתן לבחור פחות מיחידת תכנית אחת? </t>
  </si>
  <si>
    <t>אופן דיווח תקציבי</t>
  </si>
  <si>
    <t>משרד הרווחה: תכנית עם סמל תעריף. הדיווח במערכת הרווחה בהשמות לפי סמל תעריף - יש לציין בטופס השמה סעיף תקציבי של התכנית הלאומית</t>
  </si>
  <si>
    <t>משרד הרווחה: דיווח במערכת הרווחה בהשמות, תכנית לפי דיווח ט"ז</t>
  </si>
  <si>
    <t>משרד הבריאות: התפתחות הילד: דיווח על גבי טופס דיווח תקציבי ממערכת התמ"י על ההנחיות של משרד הבריאות</t>
  </si>
  <si>
    <t>משרד הבריאות: בריאות הציבור: דיווח פנימי על ידי משרד הבריאות ולא על ידי הרשות</t>
  </si>
  <si>
    <t>משרד בט"פ: דיווח על גבי טפסים של משרד לבטחון פנים ולפי ההנחיות של בט"פ</t>
  </si>
  <si>
    <t>משרד הקליטה: דיווח על גבי טפסים של משרד הקליטה לפי הנחיות של משרד הקליטה</t>
  </si>
  <si>
    <t>משרד החינוך: דיווח על גבי טופס דיווח תקציבי ממערכת התמ"י על ההנחיות של משרד החינוך</t>
  </si>
  <si>
    <t>אופן העסקה ועלויות</t>
  </si>
  <si>
    <t>היקף משרה (ב%)</t>
  </si>
  <si>
    <t>תעריף</t>
  </si>
  <si>
    <t>עלות שנתית</t>
  </si>
  <si>
    <t xml:space="preserve"> </t>
  </si>
  <si>
    <t>הכשרה נדרשת (מלל חופשי)</t>
  </si>
  <si>
    <t xml:space="preserve">הורים  </t>
  </si>
  <si>
    <t xml:space="preserve">אוכלוסיית יעד איתו בא במגע איש המקצוע </t>
  </si>
  <si>
    <t>שבועיות/חודשיות/ שנתיות</t>
  </si>
  <si>
    <t>האם יש הדרכה?</t>
  </si>
  <si>
    <t>נשאר במשרד</t>
  </si>
  <si>
    <t>מועבר לרשות</t>
  </si>
  <si>
    <t>איש צוות מודרך (בהתאמה לאיש הצוות שנבחר לעיל)</t>
  </si>
  <si>
    <t>מי המדריך</t>
  </si>
  <si>
    <t xml:space="preserve">מספר שעות הדרכה </t>
  </si>
  <si>
    <t xml:space="preserve">תדירות ההדרכה </t>
  </si>
  <si>
    <t>פירוט נושאי ההדרכה</t>
  </si>
  <si>
    <t xml:space="preserve">עלות לשעה </t>
  </si>
  <si>
    <t>עלות סה"כ</t>
  </si>
  <si>
    <t>דרך פעולה (מלל חופשי)</t>
  </si>
  <si>
    <t>עלות (סכום)</t>
  </si>
  <si>
    <t>סה"כ</t>
  </si>
  <si>
    <t>הצטיידות</t>
  </si>
  <si>
    <t>סוג ציוד (קבוע\ מתכלה)</t>
  </si>
  <si>
    <t xml:space="preserve">פירוט </t>
  </si>
  <si>
    <t>עלות לשנה ראשונה</t>
  </si>
  <si>
    <t xml:space="preserve"> עלות ציוד להמשך (שנה שנייה, שלישית ואילך) (יש למלא רק אם רלוונטי)</t>
  </si>
  <si>
    <t xml:space="preserve"> עלות ציוד כוללת </t>
  </si>
  <si>
    <t xml:space="preserve"> שני מילויים בשנה ("לפני ואחרי")   </t>
  </si>
  <si>
    <t xml:space="preserve"> מילוי אחד בשנה ("לפני")  - בתכניות קצרות</t>
  </si>
  <si>
    <t>מילוי תמ"י</t>
  </si>
  <si>
    <t xml:space="preserve">האם בוצע מחקר הערכה </t>
  </si>
  <si>
    <t xml:space="preserve">האם בוצע לתכנית מחקר הערכה/מדידה/ניתוח נתונים מעבר למדידה השוטפת שנעשית דרך מערכת תמ"י? </t>
  </si>
  <si>
    <t>היקף ימים ושעות:</t>
  </si>
  <si>
    <t>פרטים כללים על התכנית:</t>
  </si>
  <si>
    <t>אוכלוסיית היעד</t>
  </si>
  <si>
    <t>תוצאות רצויות</t>
  </si>
  <si>
    <t>תפוקות</t>
  </si>
  <si>
    <t>פירוט נוסף על המשתתפים</t>
  </si>
  <si>
    <t xml:space="preserve">דרך פעולה </t>
  </si>
  <si>
    <t xml:space="preserve">אוכלוסיית יעד </t>
  </si>
  <si>
    <t xml:space="preserve">איש המקצוע  </t>
  </si>
  <si>
    <t>תיאור תפקיד</t>
  </si>
  <si>
    <t>שבועיות</t>
  </si>
  <si>
    <t>חודשיות</t>
  </si>
  <si>
    <t>שנתיות</t>
  </si>
  <si>
    <t>תשומות</t>
  </si>
  <si>
    <t>תיאור הפעלת התכנית</t>
  </si>
  <si>
    <t>כוח אדם</t>
  </si>
  <si>
    <t>שם תכנית</t>
  </si>
  <si>
    <t>אופ"י – אימון ופיתוח יכולות התמודדות - התערבות בית ספרית המיועדת לתלמידים בסיכון לשימוש באלכוהול ובסמים</t>
  </si>
  <si>
    <t>אור רב תחומי</t>
  </si>
  <si>
    <t>אוריון - הוראה 8.34 בתע"ס (סל שירותים לילדים בקהילה)</t>
  </si>
  <si>
    <t>אחיות יוזמות</t>
  </si>
  <si>
    <t>אחרי הצלצול - תוכנית סדנאית חד שנתית להורים וילדים בגילאי 6-7.</t>
  </si>
  <si>
    <t>אחרי הצלצול – "תכנית מעברים"</t>
  </si>
  <si>
    <t>אחריי! לצבא – קורס הכנה לצה"ל</t>
  </si>
  <si>
    <t>איתור וטיפול במצוקה נפשית בקרב ילדים בני 1-3 שנים בקהילה</t>
  </si>
  <si>
    <t>איתור ילדים עם הפרעות התפתחותיות במעונות היום</t>
  </si>
  <si>
    <t>איתור נשים בחשד לדיכאון לאחר לידה בטיפת חלב</t>
  </si>
  <si>
    <t>אם לאם – פרויקט ביקורי בית לאמהות ותינוקות</t>
  </si>
  <si>
    <t>אני והשוטר שלי</t>
  </si>
  <si>
    <t>אתור צעירים בסיכון אבדני באמצעות הכשרת מטפלים בגישות לאיתור, התערבות וטיפול</t>
  </si>
  <si>
    <t>בית חם - מודל א</t>
  </si>
  <si>
    <t>בית חם - מודל ב</t>
  </si>
  <si>
    <t>בית חם - מודל ג</t>
  </si>
  <si>
    <t>בית ספר קהילתי להורים (שפ"י)</t>
  </si>
  <si>
    <t>בית פתוח - לאמהות לילדים בגיל הרך (התפתחות הילד)</t>
  </si>
  <si>
    <t>בית פתוח לאמהות לילדים בגיל הרך</t>
  </si>
  <si>
    <t>בסוד ילדים</t>
  </si>
  <si>
    <t>בצוותא - פרויקט חונכים אינטנסיבי לנוער</t>
  </si>
  <si>
    <t>גשרים - קידום נוער למניעת נשירת תלמידים בסיכון גבוה</t>
  </si>
  <si>
    <t>דלת פתוחה – תמיכה ויעוץ למתבגרים עולים</t>
  </si>
  <si>
    <t>דלת פתוחה להורים לילדים בסיכון התפתחותי בגיל הרך</t>
  </si>
  <si>
    <t>דלת פתוחה למתבגרים בסיכון או להורים למתבגרים בסיכון</t>
  </si>
  <si>
    <t>האתג"ר (הדרכת הורים וילדים – תוכניות לגיל הרך) - 30 משפחות</t>
  </si>
  <si>
    <t>הדרכה תומכת בהורים - תכנית השתלמות לאחיות ומפקחות ב"טיפת חלב" ("צעדים בריאים")</t>
  </si>
  <si>
    <t>הדרכה תומכת בהורים: תכנית השתלמות לאחיות ומפקחות ב"טיפת חלב" ("צעדים בריאים")</t>
  </si>
  <si>
    <t>הדרכת גננות להכרות ולהפעלת התוכנית "מעגל הקסם"</t>
  </si>
  <si>
    <t>הדרכת פסיכולוגים לגננות לעבודה עם הכלי "מבטי"ם"</t>
  </si>
  <si>
    <t>הורות בעלייה: תוכנית התערבות לילדים בגיל הרך והוריהם יוצאי חבר העמים</t>
  </si>
  <si>
    <t>הורים למען הורים: תכנית לליווי הורים לילדים עם מוגבלות</t>
  </si>
  <si>
    <t>הכנה לצה"ל (מנהל חברה ונוער)</t>
  </si>
  <si>
    <t>הל"ב - השכלה לנוער בסיכון</t>
  </si>
  <si>
    <t>המשחק ככלי לקידום התפתחותי ויצירת קשר</t>
  </si>
  <si>
    <t>הסעות בטוחות</t>
  </si>
  <si>
    <t>העצמת נוער באמצעות גלישת גלים</t>
  </si>
  <si>
    <t>העשרה אינסטרומנטלית לגיל יסודי</t>
  </si>
  <si>
    <t>העשרה אינסטרומנטלית לגני ילדים</t>
  </si>
  <si>
    <t>העשרה אינסטרומנטלית קלאסית לחטיבת הביניים</t>
  </si>
  <si>
    <t>הקן - הוראה 8.34 בתע"ס (סל שירותים לילדים בקהילה) בפיקוח האגף לשרותים חברתיים ביישובים</t>
  </si>
  <si>
    <t>התוכנית לקולנוע מסייע – שנתית</t>
  </si>
  <si>
    <t>התוכנית לקולנוע מסייע חצי שנתי</t>
  </si>
  <si>
    <t>התערבויות דרך שטח לנוער בסיכון ובמצבי סיכון</t>
  </si>
  <si>
    <t>התערבויות דרך שטח לנוער בסיכון ובמצבי סיכון (מנהל חברה ונוער)</t>
  </si>
  <si>
    <t>התערבות מוקדמת עבור פעוטות בסיכון התפתחותי על רקע ליקוי בעיבוד החושי ובויסות העצמי</t>
  </si>
  <si>
    <t>‏התערבות קבוצתית מודולרית לבני נוער מנותקים ו/או משפחותיהם</t>
  </si>
  <si>
    <t>התקשרות הורות תומכת קשר ותקווה - תוכנית למען הורים לילדים בגיל רך המראים קשיים בויסות עצמי - התנהגותי</t>
  </si>
  <si>
    <t>חדרי שלווה (חם)-מענה רגשי במצבי אלימות, טראומה וסיכון במסגרת ביה"ס תקציב בסיס</t>
  </si>
  <si>
    <t>חדרי שלווה (חם)-מענה רגשי במצבי אלימות, טראומה וסיכון במסגרת ביה"ס תקציב גני ילדים</t>
  </si>
  <si>
    <t>חדרי שלווה (חם)-מענה רגשי במצבי אלימות, טראומה וסיכון במסגרת ביה"ס תקציב מורחב</t>
  </si>
  <si>
    <t>חוויה משפחתית</t>
  </si>
  <si>
    <t>חונכות – אישית; רשת חברתית</t>
  </si>
  <si>
    <t>חונכות לילדים עולים ממשפחות חד הוריות</t>
  </si>
  <si>
    <t>חיזוק משאבי התמודדות באמצעות טיפול באומנויות</t>
  </si>
  <si>
    <t>חיזוק קשר הורה ילד באמצעות המגע</t>
  </si>
  <si>
    <t>חלופות להשארות שנה נוספת בגן הילדים עבור ילדים בסיכון המאותרים כלא מוכנים לכתה א'</t>
  </si>
  <si>
    <t>חצר פעילה- תכנית לזהוי קשיים, למניעתם ולמיצוי יכולות של פעוטות במעונות יום</t>
  </si>
  <si>
    <t>חצר פעילה - 10 גנים</t>
  </si>
  <si>
    <t>חצר פעילה - תכנית גנית לזהוי קשיים, למניעתם ולמיצוי יכולות של ילדים - 20 גנים</t>
  </si>
  <si>
    <t>חצר פעילה מורחבת - 13 גנים</t>
  </si>
  <si>
    <t>חצר פעילה מורחבת - 25 גנים</t>
  </si>
  <si>
    <t>חשיבות המשחק בגיל הרך כמנבא התפתחות מיטבית</t>
  </si>
  <si>
    <t>טיפ טיפת בטיחות</t>
  </si>
  <si>
    <t>טיפוח הקוליות בשירה ובדיבור</t>
  </si>
  <si>
    <t>טיפול באמצעות כלים יצירתיים – תיאטרון קהילתי, מוסיקה</t>
  </si>
  <si>
    <t>טיפול בהורות בצל האלימות</t>
  </si>
  <si>
    <t>טיפול בילדים החשופים לאלימות</t>
  </si>
  <si>
    <t>טיפול בילדים נפגעי אלימות במשפחתם וטיפול בהוריהם האלימים</t>
  </si>
  <si>
    <t>טיפול בילדים נפגעי גילוי עריות וטיפול בהורים</t>
  </si>
  <si>
    <t>טיפול במתבגרים חשופים לאלימות במשפחתם</t>
  </si>
  <si>
    <t>טיפול פרטני ומערכתי לטיפוח התנהגויות מסתגלות בביה"ס</t>
  </si>
  <si>
    <t>טיפול קבוצתי לנערים / צעירים ומשפחותיהם</t>
  </si>
  <si>
    <t>טיפולים קבוצתיים לילדים ו/או הורים</t>
  </si>
  <si>
    <t>טיפולים קבוצתיים לילדים ו/או הורים - שיקום</t>
  </si>
  <si>
    <t>יום של תכלת</t>
  </si>
  <si>
    <t>יורדים בטוח לאילת</t>
  </si>
  <si>
    <t>יזמות אישית תעשיתית</t>
  </si>
  <si>
    <t>יחידה ייעוצית – טיפולית לילדים עם צרכים מיוחדים שעברו התעללות</t>
  </si>
  <si>
    <t>יחידות התפתחותיות קהילתיות</t>
  </si>
  <si>
    <t>יחידת איתור - מודל ב'</t>
  </si>
  <si>
    <t>יחידת איתור - מודל ג'</t>
  </si>
  <si>
    <t>יחידת איתור - מודל ד'</t>
  </si>
  <si>
    <t>יישוג ועבודת רחוב בקהילה</t>
  </si>
  <si>
    <t>יש מצב 100 נערים</t>
  </si>
  <si>
    <t>יש מצב 60 נערים</t>
  </si>
  <si>
    <t>יש מצב אינטנסיבי - 100 משתתפים</t>
  </si>
  <si>
    <t>יש מצב אינטנסיבי - 60 משתתפים</t>
  </si>
  <si>
    <t>לגדל ולגדול - מודל הנחית הורים בקהילה החרדית סדנאות להורים והנחיה משפחתית פרטנית</t>
  </si>
  <si>
    <t>להב"ה - למען נוער בסיכון במרחב הכפרי (משרד החינוך)</t>
  </si>
  <si>
    <t>להב"ה - למען נוער בסיכון במרחב הכפרי (משרד הרווחה)</t>
  </si>
  <si>
    <t>להב"ה - למען נוער בסיכון במרחב הכפרי (משרד הרווחה)
מועדוניות מתבגרים - 9502 - ל-5 ימים - 4 שעות</t>
  </si>
  <si>
    <t>לומדים לשמור על עצמנו- תוכנית מניעתית לפי גישת דוסו</t>
  </si>
  <si>
    <t>לקראת שירות משמעותי-לתלמידים עם צרכים מיוחדים המיועדים לשירות צבאי/לאומי</t>
  </si>
  <si>
    <t>מבטים (מסתכלים בסביבה טבעית על ילדים)</t>
  </si>
  <si>
    <t>מדריכי "ח-ן ברחוב", לחבורות נוער עולה מתגודד</t>
  </si>
  <si>
    <t>מדריכי מוגנות (מדריכי מניעה במערכת החינוך)</t>
  </si>
  <si>
    <t>מהבית לביה"ס – 15 משפחות. תכנית קבוצתית חד שנתית להורים וילדים בגילאי 5-6</t>
  </si>
  <si>
    <t>מהבית לבית הספר. תוכנית קבוצתית חד שנתית להורים וילדים בגילאי 5-6.</t>
  </si>
  <si>
    <t>מועדון חינוכי טיפולי</t>
  </si>
  <si>
    <t>מועדון טיפולי לנערות במצוקה</t>
  </si>
  <si>
    <t>מועדוניות ביתיו קיימות גיל חביון 5 שעות</t>
  </si>
  <si>
    <t>מועדוניות ביתיות קיימות (גיל חביון) 3 שעות</t>
  </si>
  <si>
    <t>מועדוניות ביתיות קיימות (גיל רך)</t>
  </si>
  <si>
    <t>מועדוניות ביתיות קיימות (גיל רך) 3 שעות</t>
  </si>
  <si>
    <t>מועדוניות ביתיות קיימות גיל רך 5 שעות</t>
  </si>
  <si>
    <t>מועדוניות לבעיות התנהגות</t>
  </si>
  <si>
    <t>מועדוניות לבעיות התנהגות - גילאי 6-14- מודל חדש</t>
  </si>
  <si>
    <t>מועדוניות משפחתיות (משותפות)</t>
  </si>
  <si>
    <t>מועדוניות מתבגרים – מודלים חדשים 9501</t>
  </si>
  <si>
    <t>מועדונית גיל רך</t>
  </si>
  <si>
    <t>מועדונית טיפולית א' (3 ימים)</t>
  </si>
  <si>
    <t>מועדונית טיפולית אינטנסיבית ולא אינטנסיבית</t>
  </si>
  <si>
    <t>מועדונית טיפולית ב' (4 ימים)</t>
  </si>
  <si>
    <t>מועדונית טיפולית ג' (5 ימים)</t>
  </si>
  <si>
    <t>מועדונית טיפולית לגיל הרך</t>
  </si>
  <si>
    <t>מועדונית טיפולית לגיל הרך - 9410 - עם מטפלת עוס ופרא רפואי 5 ימים 4.5 שעות ליום</t>
  </si>
  <si>
    <t>מועדונית טיפולית לגיל הרך - 9411 - עם גננת עוס ופרארפואי 5 ימים 4.5 שעות ליום</t>
  </si>
  <si>
    <t>מועדונית טיפולית לגיל הרך - 9412 - עם מטפלת עוס ופרארפואי 5 ימים 3.5 שעות ליום</t>
  </si>
  <si>
    <t>מועדונית טיפולית לגיל הרך - 9413 - עם גננת עוס ופרארפואי 5 ימים 3.5 שעות ליום</t>
  </si>
  <si>
    <t>מועדונית לילדים עם אוטיזם /D.D.P גילאי 6 ומעלה</t>
  </si>
  <si>
    <t>מועדונית מתבגרים - 9501</t>
  </si>
  <si>
    <t>מועדונית מתבגרים - 9503</t>
  </si>
  <si>
    <t>מועדונית מתבגרים - 9504</t>
  </si>
  <si>
    <t>מועדונית מתבגרים - 9505</t>
  </si>
  <si>
    <t>מועדונית מתבגרים - 9506</t>
  </si>
  <si>
    <t>מועדונית מתבגרים - 9507</t>
  </si>
  <si>
    <t>מועדונית שיקומית (ילד ונוער)</t>
  </si>
  <si>
    <t>מועדונית שיקומית ב' (4 ימים)</t>
  </si>
  <si>
    <t>מועדונית שיקומית ג' (5 ימים)</t>
  </si>
  <si>
    <t>מוקד הורים לנוער עולה בסיכון</t>
  </si>
  <si>
    <t>מוקד נוער וצעירים טיפולי רב תחומי בעבור נערים וצעירים בסיכון</t>
  </si>
  <si>
    <t>מוקדי בריאות ואימון אישי (Coaching) בטיפות חלב</t>
  </si>
  <si>
    <t>מט"ל - מרכז טיפולי לנערים בסיכון ובמצוקה קשה (בית חם)</t>
  </si>
  <si>
    <t>מטיב"ה – מרכז טיפולי לילדים בעלי הפרעות התנהגות</t>
  </si>
  <si>
    <t>מטפח אישי</t>
  </si>
  <si>
    <t>מטפחים - הוראה 8.34 בתע"ס (סל שירותים בקהילה)</t>
  </si>
  <si>
    <t>מטפחים - הוראה 8.34 בתע"ס (סל שירותים בקהילה) - שיקום</t>
  </si>
  <si>
    <t>מיט"ל - מרכז ייעוץ וטיפול למשפחות שבריריות וצעירות בסיכון</t>
  </si>
  <si>
    <t>מיל"ה –"מובילים יחד למען הנוער " - תוכנית קהילתית</t>
  </si>
  <si>
    <t>מית"ר משולב במפתן/בבי"ס להזדמנות שניה</t>
  </si>
  <si>
    <t>מל"א – מרחב למידה אחר</t>
  </si>
  <si>
    <t>מניעת אנמיה בתינוקות וילדים</t>
  </si>
  <si>
    <t>מניפ"ה – מנוף לחיים באמצעות פרחי הוראה</t>
  </si>
  <si>
    <t>מסיכון לסיכוי בגיל הרך – שילוב ילדים עם צרכים מיוחדים</t>
  </si>
  <si>
    <t>מעגל בנות (בית חם לנערות יום בשבוע )</t>
  </si>
  <si>
    <t>מעגלים</t>
  </si>
  <si>
    <t>מעגן- מערך תומך גן ומעון - מודל מורחב ילדים</t>
  </si>
  <si>
    <t>מעגן-מערך תומך גן ומעון- מודל מורחב הורים</t>
  </si>
  <si>
    <t>מעגן-מערך תומך גן ומעון -מודל מורחב ילדים והורים</t>
  </si>
  <si>
    <t>מעגן – מערך תומך מעון-גן</t>
  </si>
  <si>
    <t>מעגן עבור גני הילדים החרדיים: "אחיה למען הגיל הרך"</t>
  </si>
  <si>
    <t>מעון יום רב תכליתי</t>
  </si>
  <si>
    <t>מעונות יום ומשפחתונים</t>
  </si>
  <si>
    <t>מעטפת רכה - 10 משתתפים</t>
  </si>
  <si>
    <t>מעטפת רכה - 20 משתתפים</t>
  </si>
  <si>
    <t>מפעל תעסוקה לבני נוער על רצף הסיכון</t>
  </si>
  <si>
    <t>מצעד הספרים לחיזוק הקשר בין הורים וילדים</t>
  </si>
  <si>
    <t>מקפצה - תוכנית מערכתית לקידום ילדים במצבי סיכון</t>
  </si>
  <si>
    <t>מרח"ב – מענה רווחתי חינוכי בריאותי בבית הספר</t>
  </si>
  <si>
    <t>מרכז "הורות וטף" מרכז ילדים הורים לגיל הרך (בתוך מרכז לגיל הרך)</t>
  </si>
  <si>
    <t>מרכז גיל רך (מג"ר) במודל בין-משרדי</t>
  </si>
  <si>
    <t>מרכז חברתי – טיפולי – חינוכי לבני נוער עולים</t>
  </si>
  <si>
    <t>מרכז חכ"מ – מרכז לחיזוק כוחות משפחתיים - מרכז יום טיפולי לילדים גילאי 5-13</t>
  </si>
  <si>
    <t>מרכז טיפולי הוליסטי לבני נוער עולה בסיכון</t>
  </si>
  <si>
    <t>מרכז טיפולי לילדים בסיכון ומשפחותיהם</t>
  </si>
  <si>
    <t>מרכז יום לנוער מתמכר</t>
  </si>
  <si>
    <t>מרכז ייעוץ לבני נוער - "דלת פתוחה"</t>
  </si>
  <si>
    <t>מרכז ילדים הורים - הוראה 8.38 בתע"ס</t>
  </si>
  <si>
    <t>מרכז ילדים הורים אזורי נייח</t>
  </si>
  <si>
    <t>מרכז ילדים הורים לגיל הרך</t>
  </si>
  <si>
    <t>מרכז ילדים הורים, גיל יסודי – מודל 60 נפשות</t>
  </si>
  <si>
    <t>מרכז מידע וייעוץ לבני נוער</t>
  </si>
  <si>
    <t>מרכז מתבגרים – הורים – מודל חדש</t>
  </si>
  <si>
    <t>מרכז מתבגרים הורים – מודל 60 נפשות</t>
  </si>
  <si>
    <t>מרכז נוער יישובי\ שכונתי</t>
  </si>
  <si>
    <t>מרכזי למידה שכונתיים</t>
  </si>
  <si>
    <t>מרכזי מילו"א ( מרכזי ההעשרה לגיל הרך) – העשרה לקבוצות ייחודיות</t>
  </si>
  <si>
    <t>מרכזי נוער לניצול שעות פנאי לבני נוער יוצאי אתיופיה במצבי סיכון</t>
  </si>
  <si>
    <t>מרכזי קשר הורים ילדים - 2601</t>
  </si>
  <si>
    <t>מרכזי קשר הורים ילדים - 2602 - מרכז קשר</t>
  </si>
  <si>
    <t>מרכזי קשר הורים ילדים - 2701 - מרכז קשר</t>
  </si>
  <si>
    <t>מרכזי קשר הורים ילדים - 2702 - טיפול קבוצתי בתוך מרכז קשר</t>
  </si>
  <si>
    <t>משחק המלכים בגן ילדים</t>
  </si>
  <si>
    <t>משפחה תומכת - ליווי הוריהם של בני נוער עולים עוברי חוק</t>
  </si>
  <si>
    <t>מתפתחים יחד</t>
  </si>
  <si>
    <t>נאס"א –נגד אלימות סמים ואלכוהול</t>
  </si>
  <si>
    <t>נוער למען הקהילה – פרויקט תעסוקה לנוער עולה בסיכון</t>
  </si>
  <si>
    <t>ניידת "כתובת רחוב"</t>
  </si>
  <si>
    <t>ניידת "כתובת רחוב" - יום בשבוע</t>
  </si>
  <si>
    <t>ניידת "כתובת רחוב" - יומיים בשבוע</t>
  </si>
  <si>
    <t>נערות בעלייה</t>
  </si>
  <si>
    <t>נערות עולות במרחב הפנאי</t>
  </si>
  <si>
    <t>נערי הגן</t>
  </si>
  <si>
    <t>נתיבים להורות - מודל טיפולי לילדים והורים 20 נפשות</t>
  </si>
  <si>
    <t>נתיבים להורות - מודל טיפולי לילדים והורים 40 נפשות</t>
  </si>
  <si>
    <t>סדנא לטיפול בחרדת בחינות בקרב מתבגרים הנמצאים בסכנת נשירה</t>
  </si>
  <si>
    <t>סדנא לקראת כיתה א'</t>
  </si>
  <si>
    <t>סדנא לשיפור מיומנויות חברתיות אצל ילדים</t>
  </si>
  <si>
    <t>סדנא לתלמידים בסיכון שהינם עולים חדשים</t>
  </si>
  <si>
    <t>סדנאות הורים לנוער</t>
  </si>
  <si>
    <t>סדנאות להורים לילדים בגיל הרך</t>
  </si>
  <si>
    <t>סדנאות להורים לילדים בסיכון - עולים חדשים</t>
  </si>
  <si>
    <t>סדנאות להורים לנערים מתבגרים בסיכון</t>
  </si>
  <si>
    <t>סדנאות להעשרת חיי המשפחה בתנאי נופש</t>
  </si>
  <si>
    <t>סדנאות לחיזוק הסמכות ההורית (בית ספר קהילתי להורים )</t>
  </si>
  <si>
    <t>סח"י - סיירת חסד ייחודית</t>
  </si>
  <si>
    <t>סיוע טיפולי, טיפוחי וחמרי לילדים ולנוער - הוראה 8.5 בתע"ס</t>
  </si>
  <si>
    <t>סיירת הורים</t>
  </si>
  <si>
    <t>סיירת נוער</t>
  </si>
  <si>
    <t>סיכויים</t>
  </si>
  <si>
    <t>סיפורי דוסו לילדים – תכנית רגשית התפתחותית</t>
  </si>
  <si>
    <t>סמ"ל - סיפורים מובילים להצלחה</t>
  </si>
  <si>
    <t>עד אלייך - יחידת איתור יישובית - מודל א'</t>
  </si>
  <si>
    <t>עד"י – עוצמה, דאגה, ידידות</t>
  </si>
  <si>
    <t>עו"ס רחוב : טיפול במרחב הפתוח בקהילה</t>
  </si>
  <si>
    <t>עוצמה – לימוד מיומנויות שליטה לתלמידים בעלי בעיות התנהגות</t>
  </si>
  <si>
    <t>עיין ערך אני ישראלי</t>
  </si>
  <si>
    <t>עם הטבע - קבוצות טיפול לבני נוער בגישת ה-Present Therapy</t>
  </si>
  <si>
    <t>עם הטבע לילדים - קבוצות טיפול לילדים (או לילדים והוריהם) בגישת ה-Present Therapy</t>
  </si>
  <si>
    <t>עם הפנים לעתיד – סדנה להורים ולמתבגרים עם צרכים מיוחדים</t>
  </si>
  <si>
    <t>עם הפנים לעתיד – סדנת הורים למתבגרים עם צרכים מיוחדים</t>
  </si>
  <si>
    <t>עצמה לכֹל - תכנית חונכות וקריאה</t>
  </si>
  <si>
    <t>פותחים עתיד</t>
  </si>
  <si>
    <t>פיתוח מיומנויות הוריות</t>
  </si>
  <si>
    <t>פיתוח תוכניות בתחום המיני-חברתי בקהילה לילדים, מתבגרים ובוגרים המתפקדים ברצף האוטיסטי</t>
  </si>
  <si>
    <t>פל"א - פעילות למידה אחרת</t>
  </si>
  <si>
    <t>פנימיות יום לאוכלוסיות שקומיות</t>
  </si>
  <si>
    <t>פעילות אתגרית תהליכית לתלמידים עם צרכים מיוחדים</t>
  </si>
  <si>
    <t>פעילות טיפולית חינוכית ייחודית</t>
  </si>
  <si>
    <t>פעילות קיץ הפגתית לילדים בסיכון</t>
  </si>
  <si>
    <t>פרויקט החונכים</t>
  </si>
  <si>
    <t>פרויקט ניהול וקידום בטיחות בבתי הספר על-ידי קהילת בית הספר: מורים, תלמידים והורים</t>
  </si>
  <si>
    <t>צועדים בבריאות לקראת כיתה א'</t>
  </si>
  <si>
    <t>צעדים בריאים העצמת הורים לילד הראשון</t>
  </si>
  <si>
    <t>צעדים ראשונים במוזיאונים</t>
  </si>
  <si>
    <t>קבוצה להורים לילדים בסיכון שילדיהם שולבו במועדוניות אגף הרווחה - הדרכה ומניעת דפוסי אלימות</t>
  </si>
  <si>
    <t>קבוצות הורים כמובילי שינוי להגברת הבטיחות</t>
  </si>
  <si>
    <t>קבוצות ילדי מכורים והוריהם</t>
  </si>
  <si>
    <t>קבוצות מניעה לנוער והורים עולים חדשים</t>
  </si>
  <si>
    <t>קבוצת תמיכה לנערות עולות חדשות – למניעת שימוש בסמים</t>
  </si>
  <si>
    <t>קורסים להכשרה מקצועת (מיומנויות קידום נוער)</t>
  </si>
  <si>
    <t>קידום נוער בסיכון</t>
  </si>
  <si>
    <t>קידום נוער לעולם התעסוקה</t>
  </si>
  <si>
    <t>קידום נוער עולה בסיכון</t>
  </si>
  <si>
    <t>קשר שואה תקומה (קש"ת)</t>
  </si>
  <si>
    <t>רעים – מועדונים חברתיים לבעלי לקות בין אישית</t>
  </si>
  <si>
    <t>שבע – תכנית מנהיגות להעצמת בני נוער</t>
  </si>
  <si>
    <t>שחקיות - הוראה 8.34 בתע"ס (סל שירותים לילדים בקהילה) בפיקוח לשכות לשרותים חברתיים ביישובים</t>
  </si>
  <si>
    <t>שירותי ייעוץ חינוכי לגיל הרך – מערך תמיכה מקצועית לגננות</t>
  </si>
  <si>
    <t>שלבים - העצמה רגשית וחינוכית</t>
  </si>
  <si>
    <t>שלהב"ת</t>
  </si>
  <si>
    <t>שערי הישיבה</t>
  </si>
  <si>
    <t>שרות פסיכולוגי חינוכי לגני טרום חובה (גילאי 3-5) בגני ילדים בהם מבקרים ילדים רבים המוגדרים כילדים בסיכון</t>
  </si>
  <si>
    <t>תוכניות לטיפול קבוצתי והעשרה עבור נערות במצוקה</t>
  </si>
  <si>
    <t>תוכניות לעבודה עם נוער עולה במרכזי נוער</t>
  </si>
  <si>
    <t>תוכנית "מגן"</t>
  </si>
  <si>
    <t>תוכנית אלכוהול list</t>
  </si>
  <si>
    <t>תוכנית היל"א - הדרכה להורים לילדים עם אוטיזם</t>
  </si>
  <si>
    <t>תוכנית התערבות רגישת תרבות למניעת שימוש לרעה באלכוהול ובסמים לבני נוער עולים והוריהם</t>
  </si>
  <si>
    <t>תוכנית חבק לילדים בסיכון</t>
  </si>
  <si>
    <t>תוכנית טיפול בבעלי חיים (רכיבה טיפולית)</t>
  </si>
  <si>
    <t>תוכנית למתן מענה טיפולי לילדים ובני נוער שעברו פגיעה מינית</t>
  </si>
  <si>
    <t>תוכנית לתמיכה ביתית - חליסה</t>
  </si>
  <si>
    <t>תוכנית מערכתית למניעה ולטיפול מיטבי בהתנהגויות סיכון/ קצה בקרב עולים</t>
  </si>
  <si>
    <t>תוכנית קידום וחינוך לבריאות למתבגרים והוריהם</t>
  </si>
  <si>
    <t>תוכנית קמ"פ- קבוצות מדע פעיל</t>
  </si>
  <si>
    <t>תכנית אור בדגש שפה ואוריינות</t>
  </si>
  <si>
    <t>תכנית האתג"ר – 15 משפחות (הדרכת אמהות ואבות – תכנית לגיל הרך לילדי גיל 3, 4, 5) – הכנת הילד לקראת מערכת החינוך באמצעות הוריו.</t>
  </si>
  <si>
    <t>תכנית האתג"ר – 20 משפחות (הדרכת אמהות ואבות – תכנית לגיל הרך לילדי גיל 3, 4, 5) – הכנת הילד לקראת מערכת החינוך באמצעות הוריו</t>
  </si>
  <si>
    <t>תכנית הט"ף (הדרכה בטיפוח פעוטות) - 30 משפחות</t>
  </si>
  <si>
    <t>תכנית הט"ף (הדרכה בטיפוח פעוטות) – 15 משפחות. תכנית לטיפוח ולחיזוק הקשר הורה-פעוט כבסיס להתפתחות רגשית וקוגניטיבית לילדים בגיל שנה עד שלוש.</t>
  </si>
  <si>
    <t>תכנית הט"ף (הדרכה בטיפוח פעוטות) – 20 משפחות. תכנית לטיפוח ולחיזוק הקשר הורה-פעוט כבסיס להתפתחות רגשית וקוגניטיבית לילדים בגיל שנה עד שלוש.</t>
  </si>
  <si>
    <t>תכנית חוויה משפחתית- 15 משפחות</t>
  </si>
  <si>
    <t>תכנית ילדי ואני</t>
  </si>
  <si>
    <t>תכנית להעצמה הורית באמצעות עקרונות הלמידה המתווכת ותכנית ההעשרה האינסטרומנטלית</t>
  </si>
  <si>
    <t>תכנית משפחות להורים וילדים בגיל הרך</t>
  </si>
  <si>
    <t>תכנית משפחות להורים וילדים בגיל הרך - 9209 - עבור שני מפגשים בשבוע</t>
  </si>
  <si>
    <t>תכנית עידוד- לטיפול בילדים עם הפרעות קשב וריכוז ADHD</t>
  </si>
  <si>
    <t>תכנית ראשית</t>
  </si>
  <si>
    <t>תמיכה ביתית בילד (אומנה יומית) - 9301 - תינוקות - 3 שעות</t>
  </si>
  <si>
    <t>תמיכה ביתית בילד (אומנה יומית) - 9302 - תינוקות - 4 שעות</t>
  </si>
  <si>
    <t>תמיכה ביתית בילד (אומנה יומית) - 9303 - תינוקות - 6 שעות</t>
  </si>
  <si>
    <t>תמיכה ביתית בילד (אומנה יומית) - 9304 - תינוקות - 8 שעות</t>
  </si>
  <si>
    <t>תמיכה ביתית בילד (אומנה יומית) - 9305 - ילדים - 3 שעות</t>
  </si>
  <si>
    <t>תמיכה ביתית בילד (אומנה יומית) - 9306 - ילדים - 4 שעות</t>
  </si>
  <si>
    <t>תמיכה ביתית בילד (אומנה יומית) - 9307 - ילדים - 6 שעות</t>
  </si>
  <si>
    <t>תמיכה ביתית בילד (אומנה יומית) - 9308 - ילדים - 8 שעות</t>
  </si>
  <si>
    <t>תמיכה ביתית בילד (אומנה יומית) – הוראה 8.28 בתע"ס</t>
  </si>
  <si>
    <t>תנועה לאורח חיים בריא לילדים בגיל הרך במצבי סיכון</t>
  </si>
  <si>
    <t>תעשייחד</t>
  </si>
  <si>
    <t>תקשורת מקדמת</t>
  </si>
  <si>
    <t>סמל התכנית</t>
  </si>
  <si>
    <t>734191
2210074</t>
  </si>
  <si>
    <t>1080257
1080457</t>
  </si>
  <si>
    <t>סמל תעריף</t>
  </si>
  <si>
    <t>היקף ימים ושעות</t>
  </si>
  <si>
    <t>סכום לילד/ נער בחודש</t>
  </si>
  <si>
    <t>"שם התכנית"</t>
  </si>
  <si>
    <t>"עלות כוללת גרסא נוספת"</t>
  </si>
  <si>
    <t>"סמל התכנית"</t>
  </si>
  <si>
    <t>תאור תכנית</t>
  </si>
  <si>
    <t xml:space="preserve">פרטו את התנאים המקדימים </t>
  </si>
  <si>
    <t>מה התנאים</t>
  </si>
  <si>
    <t>תקציב הדרכה</t>
  </si>
  <si>
    <t xml:space="preserve">תאר בקצרה את מחקר הערכה: מה מודדים, מועדי מדידה, יעדי מדידה, מערך מדידה/מחקר, מקורות המידע, אופן ניתוח הנתונים, עיקרי הממצאים, מבצע </t>
  </si>
  <si>
    <t>ילדים והורים</t>
  </si>
  <si>
    <t>מס' אנשי מקצוע בתפקיד</t>
  </si>
  <si>
    <r>
      <t xml:space="preserve">תפקיד בתוכנית, דרישות מקצועיות וקהל היעד לעבודתו 
</t>
    </r>
    <r>
      <rPr>
        <i/>
        <sz val="16"/>
        <color theme="1"/>
        <rFont val="Calibri"/>
        <family val="2"/>
      </rPr>
      <t>ניתן להוסיף שורות בעת הצורך</t>
    </r>
  </si>
  <si>
    <t>פעולות- פירוט תקציב</t>
  </si>
  <si>
    <t>מחקר הערכה ומדידה</t>
  </si>
  <si>
    <t>פרטי איש קשר</t>
  </si>
  <si>
    <t>שם_תכנית</t>
  </si>
  <si>
    <t>סמל_התכנית</t>
  </si>
  <si>
    <t>סמל_תעריף</t>
  </si>
  <si>
    <t>היקף_ימים_ושעות</t>
  </si>
  <si>
    <t>סכום_לילד/_נער_בחודש</t>
  </si>
  <si>
    <t>האם_קיימת_גרסא_נוספת_לתכנית?</t>
  </si>
  <si>
    <t>שם_התכנית</t>
  </si>
  <si>
    <t>עלות_כוללת_גרסא_נוספת</t>
  </si>
  <si>
    <t>יחידה_ארגונית</t>
  </si>
  <si>
    <t>תאור_תכנית</t>
  </si>
  <si>
    <t>משתתפים_בתכנית</t>
  </si>
  <si>
    <t>קבוצת_גיל</t>
  </si>
  <si>
    <t>עד_גיל</t>
  </si>
  <si>
    <t>פירוט_נוסף_על_האוכלוסיה</t>
  </si>
  <si>
    <t>תוצאה_עיקרית</t>
  </si>
  <si>
    <t>תוצאה_משנית</t>
  </si>
  <si>
    <t>תוצאות_רצויות_להגברת_החוזקות_(כוחות_ומשאבים)_של_הילדים</t>
  </si>
  <si>
    <t>מספר_ילדים_משתתפים_בתכנית_(טווח)</t>
  </si>
  <si>
    <t>מספר_הורים_משתתפים_בתכנית_(טווח)</t>
  </si>
  <si>
    <t>פירוט_נוסף_על_המשתתפים</t>
  </si>
  <si>
    <t>היכן_מתקיימת_התכנית</t>
  </si>
  <si>
    <t>דרך_פעולה_</t>
  </si>
  <si>
    <t>אוכלוסיית_יעד_</t>
  </si>
  <si>
    <t>דרכי_פעולה_ארגוניות_לצוות</t>
  </si>
  <si>
    <t>דרכי_פעולה_ארגוניות_לצוות_שאינו_עובד_עם_הילדים</t>
  </si>
  <si>
    <t>תיאור_הפעלת_התכנית</t>
  </si>
  <si>
    <t>האם_יש_הנחייה_יחודית_להפעלה_באגד</t>
  </si>
  <si>
    <t>האם_יש_תנאים_מקדימים_להפעלה</t>
  </si>
  <si>
    <t>פרטו_את_התנאים_המקדימים_</t>
  </si>
  <si>
    <t>האם_ניתן_לבחור_פחות_מיחידת_תכנית_אחת?_</t>
  </si>
  <si>
    <t>מה_התנאים</t>
  </si>
  <si>
    <t>אופן_דיווח_תקציבי</t>
  </si>
  <si>
    <t>איש_המקצוע _</t>
  </si>
  <si>
    <t>תיאור_תפקיד</t>
  </si>
  <si>
    <t>הכשרה_נדרשת_(מלל_חופשי)</t>
  </si>
  <si>
    <t>אוכלוסיית_יעד_איתו_בא_במגע_איש_המקצוע_</t>
  </si>
  <si>
    <t>היקף_משרה_(ב%)</t>
  </si>
  <si>
    <t>שבועיות_או_חודשיות_או _שנתיות</t>
  </si>
  <si>
    <t>עלות_שנתית</t>
  </si>
  <si>
    <t>האם_יש_הדרכה?</t>
  </si>
  <si>
    <t>תקציב_הדרכה</t>
  </si>
  <si>
    <t>איש_צוות_מודרך_(בהתאמה_לאיש_הצוות_שנבחר_לעיל)</t>
  </si>
  <si>
    <t>מי_המדריך</t>
  </si>
  <si>
    <t>מספר_שעות_הדרכה_</t>
  </si>
  <si>
    <t>תדירות_ההדרכה_</t>
  </si>
  <si>
    <t>פירוט_נושאי_ההדרכה</t>
  </si>
  <si>
    <t>עלות_לשעה_</t>
  </si>
  <si>
    <t>סך_הכל_עלות</t>
  </si>
  <si>
    <t>דרך_פעולה_(מלל_חופשי)</t>
  </si>
  <si>
    <t>עלות_(סכום)</t>
  </si>
  <si>
    <t>סוג_ציוד_(קבוע_או_מתכלה)</t>
  </si>
  <si>
    <t>פירוט</t>
  </si>
  <si>
    <t>עלות_לשנה_ראשונה</t>
  </si>
  <si>
    <t>_עלות_ציוד_להמשך_(שנה_שנייה,_שלישית_ואילך)_(יש_למלא_רק_אם_רלוונטי)</t>
  </si>
  <si>
    <t>_עלות_ציוד_כוללת</t>
  </si>
  <si>
    <t>מילוי_תמי</t>
  </si>
  <si>
    <t>האם_בוצע_לתכנית_מחקר_הערכה_או_מדידה_או_ניתוח_נתונים_מעבר_למדידה_השוטפת_שנעשית_דרך_מערכת_תמי?_</t>
  </si>
  <si>
    <t>האם_בוצע_מחקר_הערכה_</t>
  </si>
  <si>
    <t>תאר_בקצרה_את_מחקר_הערכה:_מה_מודדים,_מועדי_מדידה,_יעדי_מדידה,_מערך_מדידה_או_מחקר,_מקורות_המידע,_אופן_ניתוח_הנתונים,_עיקרי_הממצאים,_מבצע_</t>
  </si>
  <si>
    <t>פרטי_איש_קשר</t>
  </si>
  <si>
    <t>מס'_אנשי מקצוע בתפקיד</t>
  </si>
  <si>
    <t>מס'_שעות</t>
  </si>
  <si>
    <t>במידה ואין- יש לדלג</t>
  </si>
  <si>
    <t xml:space="preserve"> עלות ציוד להמשך </t>
  </si>
  <si>
    <r>
      <rPr>
        <b/>
        <sz val="16"/>
        <color theme="1"/>
        <rFont val="Calibri"/>
        <family val="2"/>
      </rPr>
      <t>תיאור הפעלת התכנית</t>
    </r>
    <r>
      <rPr>
        <sz val="16"/>
        <color theme="1"/>
        <rFont val="Calibri"/>
        <family val="2"/>
      </rPr>
      <t xml:space="preserve">
יש לפרט בעזרת דרכי הפעולה שסימנתם לעיל בצורה מפורטת וקוהרנטית את אופן הפעלת התכנית.</t>
    </r>
  </si>
  <si>
    <t>רווחה - סיוע לבית המשפט תקון – קהילה- השירות לטיפול בהתמכרויות</t>
  </si>
  <si>
    <t>פעילות קבוצתית/פרטנית</t>
  </si>
  <si>
    <t>מספר שעות הדרכה</t>
  </si>
  <si>
    <t>פרטי הארגון/עמותה/ קרן/ מיזם :</t>
  </si>
  <si>
    <t xml:space="preserve">מידע נוסף על התכנית (מחקרים, מאמרים, אתר אינטרנט), אנא צרפי לכאן. </t>
  </si>
  <si>
    <t>האם בוצע לתכנית מחקר הערכה/מדידה/ניתוח נתונים?</t>
  </si>
  <si>
    <t>הסבר על מילוי הפורמט</t>
  </si>
  <si>
    <t xml:space="preserve"> שימו לב        
1. היכן שהרקע בצבע כתום בהיר זו בחירה מרשימה נפתחת.
2. כאשר תאים צבועים בכתום כהה, אין צורך למלא</t>
  </si>
  <si>
    <t>מלל חופשי- אנא הקפידו על ניסוחים בהירים</t>
  </si>
  <si>
    <t xml:space="preserve">החלק מתייחס לאוכלוסיות היעד של התכנית. </t>
  </si>
  <si>
    <r>
      <rPr>
        <b/>
        <sz val="16"/>
        <color theme="5" tint="-0.249977111117893"/>
        <rFont val="Calibri"/>
        <family val="2"/>
      </rPr>
      <t xml:space="preserve">תפוקות </t>
    </r>
    <r>
      <rPr>
        <sz val="16"/>
        <rFont val="Calibri"/>
        <family val="2"/>
      </rPr>
      <t>הן</t>
    </r>
    <r>
      <rPr>
        <b/>
        <sz val="16"/>
        <color theme="5" tint="-0.249977111117893"/>
        <rFont val="Calibri"/>
        <family val="2"/>
      </rPr>
      <t xml:space="preserve"> </t>
    </r>
    <r>
      <rPr>
        <sz val="16"/>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</si>
  <si>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rPr>
        <b/>
        <sz val="16"/>
        <color theme="5"/>
        <rFont val="Calibri"/>
        <family val="2"/>
      </rPr>
      <t>תשומות-</t>
    </r>
    <r>
      <rPr>
        <sz val="16"/>
        <color theme="1"/>
        <rFont val="Calibri"/>
        <family val="2"/>
      </rPr>
      <t xml:space="preserve"> המשאבים, העלויות, כוח האדם וכדומה המאפשרים את ביצוע התפוקות. </t>
    </r>
  </si>
  <si>
    <t xml:space="preserve"> דרכי פעולה הן כל מה שלא נכנס לטבלה של תקציב כ"א, הדרכה והצטיידות, אם זה לא רלוונטי ניתן לדלג על טבלה זו</t>
  </si>
  <si>
    <t>כרטיס פרוייקט - מיזם הינקות (על בסיס כרטיס פרויקט חדש 360)</t>
  </si>
  <si>
    <t xml:space="preserve">התכנית הלאומית 360 שמה לעצמה שלושה עקרונות לעבודה: שפה אחידה, עבודה בין משרדית וקבלת החלטות משותפות על בסיס נתונים.  על מנת לעבוד על פי עקרונות אלו, ישנו תנאי הכולל יצירת תשתית של שפה אחידה ומוסכמת בין הדרגים ובתוכם, תוך ביסוס השיח המקצועי בין יחידות המשרד השונות על טרמינולוגיה אחידה וברורה. כהמשך לכך, נבנה פורמט התכניות החדש. </t>
  </si>
  <si>
    <r>
      <t xml:space="preserve">אורך / </t>
    </r>
    <r>
      <rPr>
        <b/>
        <sz val="16"/>
        <color theme="4"/>
        <rFont val="Calibri"/>
        <family val="2"/>
      </rPr>
      <t>משך מפגש</t>
    </r>
  </si>
  <si>
    <r>
      <t xml:space="preserve">הרכב / </t>
    </r>
    <r>
      <rPr>
        <b/>
        <sz val="16"/>
        <color theme="4"/>
        <rFont val="Calibri"/>
        <family val="2"/>
      </rPr>
      <t>צורת הפעילות</t>
    </r>
  </si>
  <si>
    <t xml:space="preserve">אוכלוסיית יעד איתה בא במגע איש המקצוע </t>
  </si>
  <si>
    <t>היקף משרה (ב-%)</t>
  </si>
  <si>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ומשבר-קהילה-שירות לרווחה המשפחה והילד</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</si>
  <si>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בקהילה-השירות לעבודה קהילתית</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</si>
  <si>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 לילדים ומשפחות התערבות במשבר והגנה</t>
    </r>
  </si>
  <si>
    <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 שירות ילדים ומתגברים</t>
    </r>
  </si>
  <si>
    <t xml:space="preserve">רווחה - שירותים אישיים וחברתיים – קהילה - שירות הגנה וטיפול במצבי טראומה ומשבר - קהילה - שירות מסגרות ותכניות למשפחה </t>
  </si>
  <si>
    <t>פעילות דיאדית</t>
  </si>
  <si>
    <r>
      <t>איש צוות מודרך (</t>
    </r>
    <r>
      <rPr>
        <b/>
        <sz val="16"/>
        <color theme="1"/>
        <rFont val="Calibri"/>
        <family val="2"/>
      </rPr>
      <t>בהתאמה לאיש הצוות שנבחר לעיל</t>
    </r>
    <r>
      <rPr>
        <sz val="16"/>
        <color theme="1"/>
        <rFont val="Calibri"/>
        <family val="2"/>
      </rPr>
      <t>)</t>
    </r>
  </si>
  <si>
    <t>דרך פעולה</t>
  </si>
  <si>
    <t xml:space="preserve">בית </t>
  </si>
  <si>
    <t>גן</t>
  </si>
  <si>
    <t>טיפת חלב</t>
  </si>
  <si>
    <t>מג"ר</t>
  </si>
  <si>
    <t>מעון</t>
  </si>
  <si>
    <t>מבנה ציבור</t>
  </si>
  <si>
    <t>מרחב ציבורי פתוח</t>
  </si>
  <si>
    <t>משפחתון</t>
  </si>
  <si>
    <t>מתנ"ס</t>
  </si>
  <si>
    <t>ספריה</t>
  </si>
  <si>
    <t xml:space="preserve">ילדים ממשפחות מורכבות: הורים גרושים, משפחות חד-הוריות, ילדים מאומצים, ילדים שאינם חיים עם הוריהם, אחים חורגים וא/או מאומצים וכד' </t>
  </si>
  <si>
    <t xml:space="preserve">ילדים להורים יחידאיים   </t>
  </si>
  <si>
    <t>עולים/ילדי עולים</t>
  </si>
  <si>
    <t>גיל:</t>
  </si>
  <si>
    <t>לידה-3</t>
  </si>
  <si>
    <t>לידה-6</t>
  </si>
  <si>
    <t>6-3</t>
  </si>
  <si>
    <t>קבוצת גיל</t>
  </si>
  <si>
    <t xml:space="preserve">תעריף
</t>
  </si>
  <si>
    <t>מס' שעות חודשיות</t>
  </si>
  <si>
    <r>
      <t>שבועיות/</t>
    </r>
    <r>
      <rPr>
        <b/>
        <sz val="16"/>
        <color theme="1"/>
        <rFont val="Calibri"/>
        <family val="2"/>
      </rPr>
      <t>חודשיות</t>
    </r>
    <r>
      <rPr>
        <sz val="16"/>
        <color theme="1"/>
        <rFont val="Calibri"/>
        <family val="2"/>
      </rPr>
      <t>/שנתיות 
[מיזם: חודשיות]</t>
    </r>
  </si>
  <si>
    <t>הדרכה</t>
  </si>
  <si>
    <t xml:space="preserve">צוות חינוכי במסגרת </t>
  </si>
  <si>
    <t xml:space="preserve">רכז/ת </t>
  </si>
  <si>
    <t xml:space="preserve">מתנדבות/ים </t>
  </si>
  <si>
    <t xml:space="preserve">אנשי/נשות הוראה  </t>
  </si>
  <si>
    <t xml:space="preserve"> אח/ות </t>
  </si>
  <si>
    <t xml:space="preserve">פסיכולוג/ית  </t>
  </si>
  <si>
    <t>עו"ס</t>
  </si>
  <si>
    <t xml:space="preserve">אנשי/נשות טיפול משלים (תרפיות) </t>
  </si>
  <si>
    <t xml:space="preserve">אנשי/נשות מקצועות הבריאות (פרא-רפואי)  </t>
  </si>
  <si>
    <t>אחות</t>
  </si>
  <si>
    <t xml:space="preserve">רופא/ה </t>
  </si>
  <si>
    <t xml:space="preserve">עו"ס </t>
  </si>
  <si>
    <t xml:space="preserve">יועץ/ת  </t>
  </si>
  <si>
    <t xml:space="preserve">מדריך/ה </t>
  </si>
  <si>
    <t>הורים וילדים</t>
  </si>
  <si>
    <t xml:space="preserve">סטודנט/ית  </t>
  </si>
  <si>
    <t xml:space="preserve">ילדים  </t>
  </si>
  <si>
    <t>רווחה - סיוע לבית המשפט תקון - שירותים ישירים</t>
  </si>
  <si>
    <t xml:space="preserve">ילדים המתמודדים עם אירוע מחולל טראומה/ שכול   </t>
  </si>
  <si>
    <t xml:space="preserve">ערבים/בני מיעוטים   </t>
  </si>
  <si>
    <t xml:space="preserve">דתיים מאד בקרב הלא-יהודים </t>
  </si>
  <si>
    <t xml:space="preserve">ילדים נפגעי עבירות פליליות   </t>
  </si>
  <si>
    <t xml:space="preserve">המגזר החרדי </t>
  </si>
  <si>
    <t>ילדים מקהילת להט"ב</t>
  </si>
  <si>
    <t xml:space="preserve">פליטים/מהגרי עבודה   </t>
  </si>
  <si>
    <t>קיום פיזי, בריאות ואפשרות להתפתחות – הגברת איכות הטיפול בצרכים הפיזיים היומיומיים והבריאותיים של ילדים בכלל זה: טיפול פיזי לא מתאים בילדים/נערים, השגחה לא מתאימה</t>
  </si>
  <si>
    <t>השתייכות למשפחה – הגברת איכות סיפוק הצרכים של הילד בתחום הרגשי, החברתי וההתפתחותי בכלל זה: קושי בקשר הורה ילד, העשרה, סיוע לימודי/התפתחותי ותיווך לשירותים</t>
  </si>
  <si>
    <t xml:space="preserve">התפתחות ורכישת מיומנויות – הגברה של השתייכות הילד למסגרות חינוכיות וקידום הישגיו הלימודיים בכלל זה: התמדה במסגרת חינוכית, עמידה במטלות, הישגים, פערים במיומנויות התפתחותיות </t>
  </si>
  <si>
    <t xml:space="preserve">תפיסה עצמית חיובית - הגברת התפיסה העצמית החיובית של הילד בכוחות עצמו  בכלל זה: סקרנות, אופטימיות, מוקד שליטה עצמית, תושייה, התמדה, התמודדות עם מצבים מורכבים </t>
  </si>
  <si>
    <t xml:space="preserve">יכולות רגשיות וחברתיות - פיתוח היכולות הרגשיות והחברתיות של הילד ביחס לסביבתו בכלל זה: הבעת רגשות, הבעת עמדות, אכפתיות כלפי אחרים, השפעה על אחרים לפעילות חיובית לגרום לאחרים להגיב אליו בחיוב, פנייה לקבלת עזרה, שיתוף קשיים בפני חברים או מבוגר אחראי, גיוס תמיכה לסיוע בפתרון בעיות אישיות, זיהוי מצבים מסוכנים והימנעות מכניסה אליהם </t>
  </si>
  <si>
    <t>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t>
  </si>
  <si>
    <t xml:space="preserve">ייעוץ, הדרכה והקניית מיומנויות לילדים ונוער בסיכון ובני משפחותיהם למניעת מצבי סיכון והגברת תפקוד  </t>
  </si>
  <si>
    <t xml:space="preserve">אבחונים ייעודיים (פסיכודידקטיים, ההתפתחותיים ואחרים) </t>
  </si>
  <si>
    <t xml:space="preserve">טיפול התפתחותי ומענים פרא-רפואיים - קלינאות תקשורת, ריפוי בעיסוק, פיזיותרפיה   </t>
  </si>
  <si>
    <t xml:space="preserve">ביקור בית   </t>
  </si>
  <si>
    <t xml:space="preserve">הזנה   </t>
  </si>
  <si>
    <t xml:space="preserve">מענים רפואיים ופסיכיאטרים -  טיפול רפואי, טיפול ע"י אחות, וטיפול פסיכיאטרי (עם / בלי טיפול תרופתי קבוע) </t>
  </si>
  <si>
    <t xml:space="preserve">איתור ויישוג – פעילות יזומה לזיהוי ואיתור ילדים ונוער בסיכון ומשפחותיהם </t>
  </si>
  <si>
    <t xml:space="preserve">הוראה/ סיוע לימודי (פדגוגי או באמצעים חוויתיים)  </t>
  </si>
  <si>
    <t xml:space="preserve">טיפולים רגשיים משלימים: ורגשיים משלימים: טיפול באומנויות, טיפול באמצעות בעלי חיים וכד'   </t>
  </si>
  <si>
    <t xml:space="preserve">מתן מידע, סנגור, מיצוי זכויות, תיווך, הפניה, ליווי וייצוג   </t>
  </si>
  <si>
    <t>טיפול זוגי וגישור בין הורים</t>
  </si>
  <si>
    <t xml:space="preserve">פעילויות חברתיות, פנאי, העשרה והפגה  </t>
  </si>
  <si>
    <t xml:space="preserve">כל האוכלוסיות </t>
  </si>
  <si>
    <t xml:space="preserve">ילדים להורים בעלי מוגבלויות </t>
  </si>
  <si>
    <t>הגנה מפני אחרים – הגברת המוגנות של הילד מפני התעללות בכלל זה: אלימות פיזית, מינית, מילולית וכן צמצום החשיפה לעדות לאלימות במסגרת המשפחה</t>
  </si>
  <si>
    <t>הגנה מפני התנהגויות סיכון – הפחתת התנהגויות סיכוניות בכלל זה: התנהגות מינית לא מותאמת לגיל, בריחה מהבית, הימורים, אלכוהול ועוד...</t>
  </si>
  <si>
    <t>מצוינות ותחומי עניין בולטים מתן דגש על תחומי עניין ומצוינות אצל הילד בכלל זה: הפגנת מצוינות בתחום פנאי כלשהו, יכולת למידה, יכולת הסקת מסקנות והכללה</t>
  </si>
  <si>
    <t>סוג ציוד (קבוע/מתכלה)</t>
  </si>
  <si>
    <r>
      <t xml:space="preserve">תוצאות רצויות להגברת החוזקות (כוחות ומשאבים) </t>
    </r>
    <r>
      <rPr>
        <strike/>
        <sz val="16"/>
        <color theme="1"/>
        <rFont val="Calibri"/>
        <family val="2"/>
      </rPr>
      <t>של הילדים</t>
    </r>
    <r>
      <rPr>
        <sz val="16"/>
        <color theme="1"/>
        <rFont val="Calibri"/>
        <family val="2"/>
      </rPr>
      <t xml:space="preserve"> </t>
    </r>
  </si>
  <si>
    <r>
      <rPr>
        <b/>
        <sz val="16"/>
        <color theme="5"/>
        <rFont val="Calibri"/>
        <family val="2"/>
      </rPr>
      <t>תוצאות</t>
    </r>
    <r>
      <rPr>
        <sz val="16"/>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</si>
  <si>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6"/>
        <color theme="5"/>
        <rFont val="Calibri"/>
        <family val="2"/>
      </rPr>
      <t xml:space="preserve">תוצאות רצויות
</t>
    </r>
    <r>
      <rPr>
        <sz val="16"/>
        <rFont val="Calibri"/>
        <family val="2"/>
      </rPr>
      <t xml:space="preserve">1. הגברת </t>
    </r>
    <r>
      <rPr>
        <b/>
        <sz val="16"/>
        <rFont val="Calibri"/>
        <family val="2"/>
      </rPr>
      <t>תפיסה עצמית חיובית</t>
    </r>
    <r>
      <rPr>
        <sz val="16"/>
        <rFont val="Calibri"/>
        <family val="2"/>
      </rPr>
      <t xml:space="preserve">
2.פיתוח </t>
    </r>
    <r>
      <rPr>
        <b/>
        <sz val="16"/>
        <rFont val="Calibri"/>
        <family val="2"/>
      </rPr>
      <t>יכולות רגשיות וחברתיות</t>
    </r>
    <r>
      <rPr>
        <sz val="16"/>
        <rFont val="Calibri"/>
        <family val="2"/>
      </rPr>
      <t xml:space="preserve">
3. הגברת </t>
    </r>
    <r>
      <rPr>
        <b/>
        <sz val="16"/>
        <rFont val="Calibri"/>
        <family val="2"/>
      </rPr>
      <t xml:space="preserve">המעורבות החברתית </t>
    </r>
    <r>
      <rPr>
        <sz val="16"/>
        <rFont val="Calibri"/>
        <family val="2"/>
      </rPr>
      <t xml:space="preserve">בקרב קבוצת השווים
4. דגש על </t>
    </r>
    <r>
      <rPr>
        <b/>
        <sz val="16"/>
        <rFont val="Calibri"/>
        <family val="2"/>
      </rPr>
      <t>תחומי עניין ומצוינות</t>
    </r>
    <r>
      <rPr>
        <sz val="16"/>
        <rFont val="Calibri"/>
        <family val="2"/>
      </rPr>
      <t xml:space="preserve">
5. הגברת </t>
    </r>
    <r>
      <rPr>
        <b/>
        <sz val="16"/>
        <rFont val="Calibri"/>
        <family val="2"/>
      </rPr>
      <t>הקשר בין ההורה והילד</t>
    </r>
  </si>
  <si>
    <t>מיזם ינקות</t>
  </si>
  <si>
    <t>איתור בייתי</t>
  </si>
  <si>
    <t xml:space="preserve">משפחות המתקשות להגיע לשירותים בקהילה </t>
  </si>
  <si>
    <t>עובדת סוציאלית</t>
  </si>
  <si>
    <t>מעאלי אבו רומי</t>
  </si>
  <si>
    <t>(תוכנית מלאה של איתור ביתי - 70% דרך הרשות ו-30% דרך המיזם)</t>
  </si>
  <si>
    <t>(במסגרת הרווחה)</t>
  </si>
  <si>
    <r>
      <t xml:space="preserve">זיהוי משפחות עם ילדים בסיכון והפנייתם לשירותים בקהילה. 
</t>
    </r>
    <r>
      <rPr>
        <sz val="16"/>
        <rFont val="Calibri"/>
        <family val="2"/>
      </rPr>
      <t>האיתור נעשה ע"י עובדת סוצאלית שהינה ממחלקת הרווחה. עיקר האיתור נעשה דרך טיפות החלב ובהמשך בבית המשפחה. המשפחות המאותרות מופנות לשירותים בישוב - רווחה, התפתחות הילד, בית פתוח וכו'. המשפחות שזקוקות לליווי, הקשבה והדרכה הורית העו"ס המאתרת מקיימת איתם פגישות המשך בטיפת חלב ובבית המשפחה.</t>
    </r>
  </si>
  <si>
    <t>איתור ילדים והורים ע"י עובדת סוצאלית שהינה ממחלקת הרווחה. עיקר האיתור נעשה דרך טיפות החלב ובהמשך בבית המשפחה. המשפחות המאותרות מופנות לשירותים בישוב - רווחה, התפתחות הילד, בית פתוח וכו'. המשפחות שזקוקות לליווי, הקשבה והדרכה הורית העו"ס המאתרת מקיימת איתם פגישות המשך בטיפת חלב ובבית המשפחה.</t>
  </si>
  <si>
    <t>הכנה להורות</t>
  </si>
  <si>
    <t>רובה אבו הייזה</t>
  </si>
  <si>
    <t>פעמיים בשבוע, 1.5 ש' כל מפגש</t>
  </si>
  <si>
    <r>
      <t xml:space="preserve">התוכנית תתמקד בהכנה להורות ,ובתמיכה במהלך ההריון ,ובהורים בשנה הראשונה לחיי התינוק </t>
    </r>
    <r>
      <rPr>
        <b/>
        <sz val="16"/>
        <color rgb="FFFF0000"/>
        <rFont val="Calibri"/>
        <family val="2"/>
      </rPr>
      <t xml:space="preserve">
</t>
    </r>
    <r>
      <rPr>
        <sz val="16"/>
        <rFont val="Calibri"/>
        <family val="2"/>
      </rPr>
      <t>מטרת התוכנית</t>
    </r>
    <r>
      <rPr>
        <b/>
        <sz val="16"/>
        <color rgb="FFFF0000"/>
        <rFont val="Calibri"/>
        <family val="2"/>
      </rPr>
      <t xml:space="preserve"> </t>
    </r>
    <r>
      <rPr>
        <sz val="16"/>
        <rFont val="Calibri"/>
        <family val="2"/>
      </rPr>
      <t>מניעת מצבים נפשיים קשים אחרי הלידה או בתום הלידה חיזוק מגע הורה תינוק , והגברת המודעות לגופו של התינוק  טעימה בנושא התפתחותי.
במסגרת התוכנית יתקיימו מספר סדנאות לאימהות, אשר יונחו ע"י מרפאה בעיסוק ומלווה התפתחותית ואחות טיפת חלב:
1. קבוצות של אמהות טרום לידה.
2. אימהות לתינוקת בחודשים הראשונים לחייהם</t>
    </r>
  </si>
  <si>
    <t>אימהות טרום לידה ובראשית האימהות</t>
  </si>
  <si>
    <t>סדנאות לאימהות, אשר יונחו ע"י מרפאה בעיסוק ומלווה התפתחותית ואחות טיפת חלב:
1. קבוצות של אמהות טרום לידה.
2. אימהות לתינוקת בחודשים הראשונים לחייהם
כל קבוצה תיפגש פעמיים בשבוע כל פעם עם אשת מקצוע אחרת.
לכל קבוצה יתקיימו 10 מפגשים</t>
  </si>
  <si>
    <t>אחות טיפת חלב</t>
  </si>
  <si>
    <t>מרפאה בעיסוק ומלווה התפתחותית</t>
  </si>
  <si>
    <t>ליווי התפתחותי</t>
  </si>
  <si>
    <t>יאללה אבו אלהיג'א</t>
  </si>
  <si>
    <t xml:space="preserve">12 סדנאות בשנה. כל סדנא 7 מפגשים של  1.5 ש' </t>
  </si>
  <si>
    <t>מפגשים חוויתיים של פעילות משותפת לאמא ותינוקבנושאים מגוונים: התפתחות פיזית, חושית וקוגנטיבית, האכלה וטיפול, משחק ושיר. בהם כל אמא תלמדאת שלבי ההתפתחות וכיצד תקדם את תינוקה. בנוסף, האמא תיפגש עם אימהות נוספות , אשר יכולות לשתף בחויות משותפות והקבוצה תהווה עבורה מקום אינטימי וחם ומקור להכלה ומתן לגיטימציה לרגשות שלה.</t>
  </si>
  <si>
    <t>תינוקות בגילים לידה-6 חודשים והאימהות שלהם.</t>
  </si>
  <si>
    <t>10-12 לסדנה</t>
  </si>
  <si>
    <t>12  סדנאות להורים וילדים. כל סדנא באורך 1.5 ש'. 7 מפגשים לכל סדנא. את הסדנא מנחה מרפאה בעיסוק, שמקצוע הינה גם מלווה התפתחותית.
מבנה הסדנא: כל סדנא עוסקת בנושא מסויים: ההתפתחותי, רגשי, חשיבות המשחק, טיפול והאכלה, חשיבות המגע והשיח. הסדנא משלבת בין מתן מידע, התנסות בקשר בין האם לתינוקה  ושיתוף והעלאת שאלות וחוויות מצד האימהות המשתתפות.
המפגשים מתועדים על ידי צילום של האימהות בפעילות עם ילדם. במפגש האחרון כל אם מקבלת אלבום קטן שמלווה אותה.
גיוס האימהות למעונות נעשה ע"י פרסום. פתוח לכלל האכלוסיה.</t>
  </si>
  <si>
    <t>גיוס הקבוצות - ע"י פרסום במרכזים לגיל הרך, במעונות, בטיפות חלב ומדייה</t>
  </si>
  <si>
    <t>מנחה של הקבוצה</t>
  </si>
  <si>
    <t>משחקייה טיפולית</t>
  </si>
  <si>
    <t>ניזאם היאג'נה</t>
  </si>
  <si>
    <t>התוכנית מתמקדת באוכלוסיית הורים בסיכון ,הדרכת הורים ,ומתן כלים להתמודדות רגשית .הקשר שייווצר בין המטפלת הרגשית לבין הילדים והוריהם באמצעות יצירה , יאפשר להם למצוא כלים שיעזרו להם להתמודדות עם המכשול האישי , פעוטות שחווים הצלחה והנאה מיצירה , משחק ואנטראקציה  יפתח אצלו דימוי עצמי חיובי וירכש בטחון עצמי ומוטיבציה להתנסות בחוויות דומות בבית ובמסגרות החינוכית. 
מדריכת ההורים תקיים קבוצות הורים וילדים אשר יאותרו במסגרות החינוכיות. הילדים הינם תחת חוק פעוטות בסיכון שלהםפערים רגשיים וחברתיים.
בנוסף לקבוצה כל משפחה תיפגש למספר מפגשים דיאדים עם המדריכה.</t>
  </si>
  <si>
    <t xml:space="preserve">הורים  וילדים בגיל הרך מלידה עד 3 בעלי בעיות רגשיות או התנהגויות שהתפתחו בשל חסך בסיפוק צורכיהם הבסיסיים במשפחותיהם או יש חשש להתפתחותם התקינה בגלל טיפול הורי לקוי  
הורים וילדים שיופנו דרך הרווחה
</t>
  </si>
  <si>
    <t xml:space="preserve">מטפלת רגשית באמצעות אומנות </t>
  </si>
  <si>
    <t>ציוד מתכלה לסדנאות</t>
  </si>
  <si>
    <t>משחקייה</t>
  </si>
  <si>
    <t>פטמה סובח ומונה חיז'אזי</t>
  </si>
  <si>
    <t xml:space="preserve">
הוספת מדריכות פרא רפואיות ומדריכת הורים למשחקיות הפועלות בשני המרכזים לגיל הרך הפועלים בטמרה, לשם חיזוק השירות במשחקייה ומתן מענה מקצועי. </t>
  </si>
  <si>
    <t>המדריכות ישתלבו בשעות הפעילות של השחקיות פעמיים בשבוע. הן בשעות הבוקר והן בשעות אחר הצהריים. יאתרו הורים וילדים הזקוקים לתמיכה והדרכה. יענקו אותה תוך כדי הפעילות ויפנו להמשך טיפול וליווי בשירותים השונים לגיל הרך בעיר.</t>
  </si>
  <si>
    <t>מרפאה בעיסוק</t>
  </si>
  <si>
    <t>מלווה התפתחותית</t>
  </si>
  <si>
    <t>סדנא דיאדית אב ילד</t>
  </si>
  <si>
    <t>מונה חיז'זי</t>
  </si>
  <si>
    <t>סדנה משותפת של 5 מפגשים בין האב לילד ,מתנהלת ע" פעילות כמו בישול ומשחק. הסדנאות יתקיימו בשלוחות השונות המרכז לגיל הרך</t>
  </si>
  <si>
    <t>אבות וילדיהם</t>
  </si>
  <si>
    <t>גיוס האבות</t>
  </si>
  <si>
    <t>חומרים מתקלים וחומרי בישול ואפיה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</si>
</sst>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_ * #,##0.0_ ;_ * \-#,##0.0_ ;_ * &quot;-&quot;??_ ;_ @_ "/>
  </numFmts>
  <fonts count="24" x14ac:knownFonts="1">
    <font>
      <sz val="11"/>
      <color theme="1"/>
      <name val="Arial"/>
      <family val="2"/>
      <charset val="177"/>
      <scheme val="minor"/>
    </font>
    <font>
      <sz val="12"/>
      <color theme="1"/>
      <name val="Times New Roman"/>
      <family val="1"/>
    </font>
    <font>
      <sz val="12"/>
      <color theme="1"/>
      <name val="Arial"/>
      <family val="2"/>
    </font>
    <font>
      <sz val="12"/>
      <color theme="1"/>
      <name val="Segoe UI Symbol"/>
      <family val="2"/>
    </font>
    <font>
      <b/>
      <sz val="12"/>
      <color theme="1"/>
      <name val="Segoe UI Symbol"/>
      <family val="2"/>
    </font>
    <font>
      <sz val="12"/>
      <color rgb="FF000000"/>
      <name val="Arial"/>
      <family val="2"/>
    </font>
    <font>
      <sz val="11"/>
      <color theme="1"/>
      <name val="Arial"/>
      <family val="2"/>
      <charset val="177"/>
      <scheme val="minor"/>
    </font>
    <font>
      <b/>
      <sz val="12"/>
      <color theme="1"/>
      <name val="Arial"/>
      <family val="2"/>
    </font>
    <font>
      <sz val="12"/>
      <color theme="1"/>
      <name val="Calibri"/>
      <family val="2"/>
    </font>
    <font>
      <sz val="11"/>
      <color rgb="FF000000"/>
      <name val="Arial"/>
      <family val="2"/>
      <scheme val="minor"/>
    </font>
    <font>
      <sz val="10"/>
      <color theme="1"/>
      <name val="Arial"/>
      <family val="2"/>
      <scheme val="minor"/>
    </font>
    <font>
      <sz val="16"/>
      <color theme="1"/>
      <name val="Calibri"/>
      <family val="2"/>
    </font>
    <font>
      <b/>
      <sz val="20"/>
      <color theme="1"/>
      <name val="Calibri"/>
      <family val="2"/>
    </font>
    <font>
      <sz val="16"/>
      <color theme="1"/>
      <name val="Arial"/>
      <family val="2"/>
      <charset val="177"/>
      <scheme val="minor"/>
    </font>
    <font>
      <b/>
      <sz val="16"/>
      <color theme="1"/>
      <name val="Calibri"/>
      <family val="2"/>
    </font>
    <font>
      <sz val="16"/>
      <color rgb="FFFF0000"/>
      <name val="Calibri"/>
      <family val="2"/>
    </font>
    <font>
      <i/>
      <sz val="16"/>
      <color theme="1"/>
      <name val="Calibri"/>
      <family val="2"/>
    </font>
    <font>
      <sz val="16"/>
      <name val="Calibri"/>
      <family val="2"/>
    </font>
    <font>
      <b/>
      <sz val="16"/>
      <color theme="5"/>
      <name val="Calibri"/>
      <family val="2"/>
    </font>
    <font>
      <b/>
      <sz val="16"/>
      <color theme="5" tint="-0.249977111117893"/>
      <name val="Calibri"/>
      <family val="2"/>
    </font>
    <font>
      <b/>
      <sz val="16"/>
      <color theme="4"/>
      <name val="Calibri"/>
      <family val="2"/>
    </font>
    <font>
      <strike/>
      <sz val="16"/>
      <color theme="1"/>
      <name val="Calibri"/>
      <family val="2"/>
    </font>
    <font>
      <b/>
      <sz val="16"/>
      <name val="Calibri"/>
      <family val="2"/>
    </font>
    <font>
      <b/>
      <sz val="16"/>
      <color rgb="FFFF0000"/>
      <name val="Calibri"/>
      <family val="2"/>
    </font>
  </fonts>
  <fills count="9">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5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315">
    <xf numFmtId="0" fontId="0" fillId="0" borderId="0" xfId="0"/>
    <xf numFmtId="0" fontId="2" fillId="0" borderId="0" xfId="0" applyFont="1" applyAlignment="1">
      <alignment horizontal="right" vertical="center" readingOrder="2"/>
    </xf>
    <xf numFmtId="0" fontId="3" fillId="0" borderId="0" xfId="0" applyFont="1" applyAlignment="1">
      <alignment horizontal="right" vertical="center" readingOrder="2"/>
    </xf>
    <xf numFmtId="0" fontId="3" fillId="0" borderId="0" xfId="0" applyFont="1" applyAlignment="1">
      <alignment horizontal="right" vertical="center" wrapText="1" readingOrder="2"/>
    </xf>
    <xf numFmtId="0" fontId="2" fillId="0" borderId="0" xfId="0" applyFont="1" applyAlignment="1">
      <alignment horizontal="justify" vertical="center" readingOrder="2"/>
    </xf>
    <xf numFmtId="0" fontId="4" fillId="0" borderId="0" xfId="0" applyFont="1"/>
    <xf numFmtId="0" fontId="4" fillId="0" borderId="0" xfId="0" applyFont="1" applyAlignment="1">
      <alignment horizontal="right" vertical="center" readingOrder="2"/>
    </xf>
    <xf numFmtId="0" fontId="0" fillId="0" borderId="0" xfId="0" applyAlignment="1">
      <alignment wrapText="1"/>
    </xf>
    <xf numFmtId="0" fontId="0" fillId="0" borderId="0" xfId="0" applyFont="1" applyAlignment="1">
      <alignment wrapText="1"/>
    </xf>
    <xf numFmtId="0" fontId="0" fillId="0" borderId="0" xfId="0" applyFont="1"/>
    <xf numFmtId="0" fontId="5" fillId="0" borderId="0" xfId="0" applyFont="1" applyAlignment="1">
      <alignment horizontal="right" vertical="center" wrapText="1" readingOrder="2"/>
    </xf>
    <xf numFmtId="0" fontId="5" fillId="0" borderId="1" xfId="0" applyFont="1" applyBorder="1" applyAlignment="1">
      <alignment horizontal="right" vertical="center" wrapText="1" readingOrder="2"/>
    </xf>
    <xf numFmtId="0" fontId="5" fillId="0" borderId="2" xfId="0" applyFont="1" applyBorder="1" applyAlignment="1">
      <alignment horizontal="right" vertical="center" wrapText="1" readingOrder="2"/>
    </xf>
    <xf numFmtId="0" fontId="5" fillId="0" borderId="3" xfId="0" applyFont="1" applyBorder="1" applyAlignment="1">
      <alignment horizontal="right" vertical="center" wrapText="1" readingOrder="2"/>
    </xf>
    <xf numFmtId="0" fontId="5" fillId="0" borderId="4" xfId="0" applyFont="1" applyBorder="1" applyAlignment="1">
      <alignment horizontal="right" vertical="center" wrapText="1" readingOrder="2"/>
    </xf>
    <xf numFmtId="0" fontId="5" fillId="0" borderId="5" xfId="0" applyFont="1" applyBorder="1" applyAlignment="1">
      <alignment horizontal="right" vertical="center" wrapText="1" readingOrder="2"/>
    </xf>
    <xf numFmtId="0" fontId="0" fillId="0" borderId="0" xfId="0" applyAlignment="1"/>
    <xf numFmtId="0" fontId="3" fillId="0" borderId="0" xfId="0" applyFont="1"/>
    <xf numFmtId="0" fontId="0" fillId="0" borderId="0" xfId="0" applyBorder="1"/>
    <xf numFmtId="0" fontId="0" fillId="0" borderId="6" xfId="0" applyBorder="1"/>
    <xf numFmtId="0" fontId="0" fillId="0" borderId="0" xfId="0" applyFill="1" applyBorder="1"/>
    <xf numFmtId="0" fontId="0" fillId="0" borderId="0" xfId="0" applyFill="1"/>
    <xf numFmtId="0" fontId="0" fillId="0" borderId="0" xfId="0" applyBorder="1" applyAlignment="1">
      <alignment wrapText="1"/>
    </xf>
    <xf numFmtId="0" fontId="0" fillId="0" borderId="13" xfId="0" applyFont="1" applyFill="1" applyBorder="1" applyAlignment="1">
      <alignment horizontal="right" wrapText="1" readingOrder="2"/>
    </xf>
    <xf numFmtId="0" fontId="9" fillId="0" borderId="13" xfId="0" applyFont="1" applyFill="1" applyBorder="1" applyAlignment="1">
      <alignment horizontal="right" wrapText="1" readingOrder="2"/>
    </xf>
    <xf numFmtId="0" fontId="10" fillId="0" borderId="13" xfId="0" applyFont="1" applyFill="1" applyBorder="1" applyAlignment="1">
      <alignment horizontal="right" wrapText="1" readingOrder="2"/>
    </xf>
    <xf numFmtId="0" fontId="0" fillId="0" borderId="13" xfId="0" applyFont="1" applyBorder="1" applyAlignment="1">
      <alignment horizontal="right" wrapText="1" readingOrder="2"/>
    </xf>
    <xf numFmtId="0" fontId="9" fillId="5" borderId="13" xfId="0" applyFont="1" applyFill="1" applyBorder="1" applyAlignment="1">
      <alignment horizontal="right" wrapText="1" readingOrder="2"/>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wrapText="1" readingOrder="2"/>
    </xf>
    <xf numFmtId="0" fontId="8" fillId="0" borderId="6" xfId="0" applyFont="1" applyFill="1" applyBorder="1" applyAlignment="1">
      <alignment horizontal="center" vertical="center"/>
    </xf>
    <xf numFmtId="0" fontId="0" fillId="0" borderId="14" xfId="0" applyFont="1" applyFill="1" applyBorder="1" applyAlignment="1">
      <alignment horizontal="right" wrapText="1" readingOrder="2"/>
    </xf>
    <xf numFmtId="0" fontId="8" fillId="0" borderId="11" xfId="0" applyFont="1" applyBorder="1" applyAlignment="1">
      <alignment vertical="center" wrapText="1" readingOrder="2"/>
    </xf>
    <xf numFmtId="0" fontId="11" fillId="0" borderId="6" xfId="0" applyFont="1" applyBorder="1" applyAlignment="1">
      <alignment vertical="center"/>
    </xf>
    <xf numFmtId="0" fontId="11" fillId="0" borderId="12" xfId="0" applyFont="1" applyBorder="1" applyAlignment="1">
      <alignment vertical="center"/>
    </xf>
    <xf numFmtId="0" fontId="11" fillId="0" borderId="6" xfId="0" applyFont="1" applyBorder="1" applyAlignment="1">
      <alignment wrapText="1"/>
    </xf>
    <xf numFmtId="0" fontId="11" fillId="4" borderId="6" xfId="0" applyFont="1" applyFill="1" applyBorder="1" applyAlignment="1">
      <alignment vertical="center" wrapText="1" readingOrder="2"/>
    </xf>
    <xf numFmtId="0" fontId="17" fillId="6" borderId="21" xfId="0" applyFont="1" applyFill="1" applyBorder="1" applyAlignment="1">
      <alignment vertical="center" wrapText="1" readingOrder="2"/>
    </xf>
    <xf numFmtId="0" fontId="14" fillId="0" borderId="34" xfId="0" applyFont="1" applyBorder="1" applyAlignment="1">
      <alignment vertical="center" wrapText="1" readingOrder="2"/>
    </xf>
    <xf numFmtId="0" fontId="14" fillId="0" borderId="35" xfId="0" applyFont="1" applyBorder="1" applyAlignment="1">
      <alignment vertical="center" wrapText="1" readingOrder="2"/>
    </xf>
    <xf numFmtId="0" fontId="11" fillId="0" borderId="12" xfId="0" applyFont="1" applyBorder="1" applyAlignment="1">
      <alignment vertical="center" wrapText="1"/>
    </xf>
    <xf numFmtId="0" fontId="11" fillId="0" borderId="11" xfId="0" applyFont="1" applyBorder="1" applyAlignment="1">
      <alignment vertical="center"/>
    </xf>
    <xf numFmtId="0" fontId="11" fillId="0" borderId="27" xfId="0" applyFont="1" applyBorder="1" applyAlignment="1">
      <alignment vertical="center"/>
    </xf>
    <xf numFmtId="0" fontId="0" fillId="0" borderId="0" xfId="0" applyAlignment="1">
      <alignment horizontal="center"/>
    </xf>
    <xf numFmtId="0" fontId="0" fillId="0" borderId="0" xfId="0" applyAlignment="1"/>
    <xf numFmtId="0" fontId="0" fillId="0" borderId="0" xfId="0" applyFill="1" applyAlignment="1"/>
    <xf numFmtId="0" fontId="0" fillId="0" borderId="8" xfId="0" applyBorder="1" applyAlignment="1"/>
    <xf numFmtId="0" fontId="0" fillId="0" borderId="0" xfId="0" applyBorder="1" applyAlignment="1"/>
    <xf numFmtId="0" fontId="14" fillId="0" borderId="0" xfId="0" applyFont="1" applyFill="1" applyBorder="1" applyAlignment="1">
      <alignment vertical="center"/>
    </xf>
    <xf numFmtId="0" fontId="11" fillId="2" borderId="20" xfId="0" applyFont="1" applyFill="1" applyBorder="1" applyAlignment="1">
      <alignment vertical="center" wrapText="1" readingOrder="2"/>
    </xf>
    <xf numFmtId="0" fontId="11" fillId="2" borderId="6" xfId="0" applyFont="1" applyFill="1" applyBorder="1" applyAlignment="1">
      <alignment vertical="center" wrapText="1" readingOrder="2"/>
    </xf>
    <xf numFmtId="0" fontId="11" fillId="2" borderId="6" xfId="0" applyFont="1" applyFill="1" applyBorder="1" applyAlignment="1">
      <alignment vertical="center" wrapText="1" readingOrder="2"/>
    </xf>
    <xf numFmtId="0" fontId="11" fillId="2" borderId="33" xfId="0" applyFont="1" applyFill="1" applyBorder="1" applyAlignment="1">
      <alignment vertical="center" wrapText="1" readingOrder="2"/>
    </xf>
    <xf numFmtId="0" fontId="11" fillId="0" borderId="6" xfId="0" applyFont="1" applyBorder="1" applyAlignment="1"/>
    <xf numFmtId="0" fontId="11" fillId="0" borderId="11" xfId="0" applyFont="1" applyBorder="1" applyAlignment="1"/>
    <xf numFmtId="0" fontId="11" fillId="0" borderId="12" xfId="0" applyFont="1" applyBorder="1" applyAlignment="1"/>
    <xf numFmtId="0" fontId="11" fillId="0" borderId="6" xfId="0" applyFont="1" applyBorder="1" applyAlignment="1">
      <alignment vertical="center" wrapText="1" readingOrder="2"/>
    </xf>
    <xf numFmtId="9" fontId="11" fillId="0" borderId="6" xfId="1" applyFont="1" applyBorder="1" applyAlignment="1">
      <alignment vertical="center" wrapText="1" readingOrder="2"/>
    </xf>
    <xf numFmtId="9" fontId="11" fillId="6" borderId="6" xfId="1" applyFont="1" applyFill="1" applyBorder="1" applyAlignment="1">
      <alignment vertical="center" wrapText="1" readingOrder="2"/>
    </xf>
    <xf numFmtId="0" fontId="11" fillId="0" borderId="32" xfId="0" applyFont="1" applyBorder="1" applyAlignment="1">
      <alignment vertical="center" wrapText="1" readingOrder="2"/>
    </xf>
    <xf numFmtId="0" fontId="11" fillId="0" borderId="11" xfId="0" applyFont="1" applyBorder="1" applyAlignment="1">
      <alignment vertical="center" wrapText="1" readingOrder="2"/>
    </xf>
    <xf numFmtId="0" fontId="11" fillId="0" borderId="11" xfId="0" applyFont="1" applyBorder="1" applyAlignment="1">
      <alignment vertical="center" wrapText="1" readingOrder="2"/>
    </xf>
    <xf numFmtId="0" fontId="11" fillId="2" borderId="21" xfId="0" applyFont="1" applyFill="1" applyBorder="1" applyAlignment="1">
      <alignment vertical="center" wrapText="1" readingOrder="2"/>
    </xf>
    <xf numFmtId="0" fontId="11" fillId="0" borderId="40" xfId="0" applyFont="1" applyBorder="1" applyAlignment="1">
      <alignment vertical="center" wrapText="1" readingOrder="2"/>
    </xf>
    <xf numFmtId="0" fontId="11" fillId="0" borderId="30" xfId="0" applyFont="1" applyBorder="1" applyAlignment="1">
      <alignment vertical="center" wrapText="1" readingOrder="2"/>
    </xf>
    <xf numFmtId="0" fontId="11" fillId="0" borderId="41" xfId="0" applyFont="1" applyBorder="1" applyAlignment="1">
      <alignment vertical="center" wrapText="1" readingOrder="2"/>
    </xf>
    <xf numFmtId="0" fontId="11" fillId="0" borderId="12" xfId="0" applyFont="1" applyBorder="1" applyAlignment="1">
      <alignment vertical="center" wrapText="1" readingOrder="2"/>
    </xf>
    <xf numFmtId="0" fontId="15" fillId="0" borderId="20" xfId="0" applyFont="1" applyBorder="1" applyAlignment="1">
      <alignment vertical="center" wrapText="1" readingOrder="2"/>
    </xf>
    <xf numFmtId="0" fontId="15" fillId="0" borderId="6" xfId="0" applyFont="1" applyBorder="1" applyAlignment="1">
      <alignment vertical="center" wrapText="1" readingOrder="2"/>
    </xf>
    <xf numFmtId="0" fontId="17" fillId="6" borderId="26" xfId="0" applyFont="1" applyFill="1" applyBorder="1" applyAlignment="1">
      <alignment vertical="center" wrapText="1" readingOrder="2"/>
    </xf>
    <xf numFmtId="0" fontId="11" fillId="6" borderId="0" xfId="0" applyFont="1" applyFill="1" applyAlignment="1"/>
    <xf numFmtId="0" fontId="11" fillId="2" borderId="6" xfId="0" applyFont="1" applyFill="1" applyBorder="1" applyAlignment="1"/>
    <xf numFmtId="0" fontId="13" fillId="0" borderId="0" xfId="0" applyFont="1" applyAlignment="1"/>
    <xf numFmtId="0" fontId="11" fillId="2" borderId="45" xfId="0" applyFont="1" applyFill="1" applyBorder="1" applyAlignment="1">
      <alignment vertical="center" wrapText="1" readingOrder="2"/>
    </xf>
    <xf numFmtId="0" fontId="11" fillId="2" borderId="46" xfId="0" applyFont="1" applyFill="1" applyBorder="1" applyAlignment="1">
      <alignment vertical="center" wrapText="1" readingOrder="2"/>
    </xf>
    <xf numFmtId="0" fontId="11" fillId="2" borderId="26" xfId="0" applyFont="1" applyFill="1" applyBorder="1" applyAlignment="1">
      <alignment vertical="center" wrapText="1" readingOrder="2"/>
    </xf>
    <xf numFmtId="0" fontId="11" fillId="0" borderId="0" xfId="0" applyFont="1" applyBorder="1" applyAlignment="1">
      <alignment horizontal="center" vertical="center" wrapText="1"/>
    </xf>
    <xf numFmtId="0" fontId="0" fillId="0" borderId="0" xfId="0" applyBorder="1" applyAlignment="1">
      <alignment horizontal="center"/>
    </xf>
    <xf numFmtId="0" fontId="11" fillId="0" borderId="0" xfId="0" applyFont="1" applyFill="1" applyBorder="1" applyAlignment="1">
      <alignment vertical="center" wrapText="1"/>
    </xf>
    <xf numFmtId="0" fontId="11" fillId="0" borderId="29"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Border="1" applyAlignment="1">
      <alignment vertical="center" wrapText="1" readingOrder="2"/>
    </xf>
    <xf numFmtId="0" fontId="15" fillId="0" borderId="10" xfId="0" applyFont="1" applyBorder="1" applyAlignment="1">
      <alignment vertical="center" wrapText="1" readingOrder="2"/>
    </xf>
    <xf numFmtId="0" fontId="17" fillId="6" borderId="49" xfId="0" applyFont="1" applyFill="1" applyBorder="1" applyAlignment="1">
      <alignment vertical="center" wrapText="1" readingOrder="2"/>
    </xf>
    <xf numFmtId="0" fontId="11"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xf numFmtId="0" fontId="14" fillId="0" borderId="8" xfId="0" applyFont="1" applyFill="1" applyBorder="1" applyAlignment="1"/>
    <xf numFmtId="0" fontId="11" fillId="0" borderId="0" xfId="0" applyFont="1" applyFill="1" applyBorder="1" applyAlignment="1"/>
    <xf numFmtId="0" fontId="11" fillId="6" borderId="12" xfId="0" applyFont="1" applyFill="1" applyBorder="1" applyAlignment="1">
      <alignment vertical="center" wrapText="1" readingOrder="2"/>
    </xf>
    <xf numFmtId="0" fontId="11" fillId="0" borderId="52" xfId="0" applyFont="1" applyFill="1" applyBorder="1" applyAlignment="1"/>
    <xf numFmtId="0" fontId="11" fillId="0" borderId="50" xfId="0" applyFont="1" applyFill="1" applyBorder="1" applyAlignment="1"/>
    <xf numFmtId="0" fontId="8" fillId="0" borderId="0" xfId="0" applyFont="1" applyAlignment="1">
      <alignment horizontal="center" vertical="center" wrapText="1"/>
    </xf>
    <xf numFmtId="0" fontId="2" fillId="7" borderId="0" xfId="0" applyFont="1" applyFill="1" applyAlignment="1">
      <alignment horizontal="right" vertical="center" readingOrder="2"/>
    </xf>
    <xf numFmtId="0" fontId="0" fillId="8" borderId="0" xfId="0" applyFill="1"/>
    <xf numFmtId="0" fontId="2" fillId="0" borderId="0" xfId="0" applyFont="1" applyAlignment="1">
      <alignment vertical="top" wrapText="1" readingOrder="2"/>
    </xf>
    <xf numFmtId="0" fontId="0" fillId="0" borderId="0" xfId="0" applyAlignment="1">
      <alignment vertical="top" wrapText="1"/>
    </xf>
    <xf numFmtId="0" fontId="7" fillId="0" borderId="0" xfId="0" applyFont="1" applyAlignment="1">
      <alignment horizontal="right" vertical="top" wrapText="1" readingOrder="2"/>
    </xf>
    <xf numFmtId="0" fontId="2" fillId="0" borderId="0" xfId="0" applyFont="1" applyAlignment="1">
      <alignment horizontal="right" vertical="top" wrapText="1" readingOrder="2"/>
    </xf>
    <xf numFmtId="0" fontId="7" fillId="8" borderId="0" xfId="0" applyFont="1" applyFill="1" applyAlignment="1">
      <alignment horizontal="right" vertical="center" readingOrder="2"/>
    </xf>
    <xf numFmtId="49" fontId="0" fillId="8" borderId="0" xfId="0" applyNumberFormat="1" applyFill="1"/>
    <xf numFmtId="0" fontId="0" fillId="4" borderId="8" xfId="0" applyFill="1" applyBorder="1" applyAlignment="1"/>
    <xf numFmtId="0" fontId="11" fillId="0" borderId="12" xfId="0" applyFont="1" applyBorder="1" applyAlignment="1">
      <alignment vertical="top" wrapText="1"/>
    </xf>
    <xf numFmtId="0" fontId="11" fillId="0" borderId="12" xfId="0" applyFont="1" applyBorder="1" applyAlignment="1">
      <alignment vertical="center" wrapText="1" readingOrder="2"/>
    </xf>
    <xf numFmtId="0" fontId="11" fillId="2" borderId="6" xfId="0" applyFont="1" applyFill="1" applyBorder="1" applyAlignment="1">
      <alignment vertical="center" wrapText="1" readingOrder="2"/>
    </xf>
    <xf numFmtId="0" fontId="11" fillId="0" borderId="6" xfId="0" applyFont="1" applyBorder="1" applyAlignment="1">
      <alignment vertical="center" wrapText="1" readingOrder="2"/>
    </xf>
    <xf numFmtId="0" fontId="0" fillId="0" borderId="0" xfId="0" applyAlignment="1"/>
    <xf numFmtId="0" fontId="11" fillId="2" borderId="26" xfId="0" applyFont="1" applyFill="1" applyBorder="1" applyAlignment="1">
      <alignment vertical="center" wrapText="1" readingOrder="2"/>
    </xf>
    <xf numFmtId="0" fontId="11" fillId="2" borderId="6" xfId="0" applyFont="1" applyFill="1" applyBorder="1" applyAlignment="1"/>
    <xf numFmtId="0" fontId="11" fillId="2" borderId="46" xfId="0" applyFont="1" applyFill="1" applyBorder="1" applyAlignment="1">
      <alignment vertical="center" wrapText="1" readingOrder="2"/>
    </xf>
    <xf numFmtId="0" fontId="11" fillId="0" borderId="11" xfId="0" applyFont="1" applyBorder="1" applyAlignment="1">
      <alignment vertical="center"/>
    </xf>
    <xf numFmtId="0" fontId="11" fillId="0" borderId="6" xfId="0" applyFont="1" applyBorder="1" applyAlignment="1">
      <alignment vertical="center"/>
    </xf>
    <xf numFmtId="0" fontId="11" fillId="0" borderId="6" xfId="0" applyFont="1" applyBorder="1" applyAlignment="1"/>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1" xfId="0" applyFont="1" applyBorder="1" applyAlignment="1">
      <alignment vertical="center" wrapText="1" readingOrder="2"/>
    </xf>
    <xf numFmtId="0" fontId="15" fillId="0" borderId="6" xfId="0" applyFont="1" applyBorder="1" applyAlignment="1">
      <alignment vertical="center" wrapText="1" readingOrder="2"/>
    </xf>
    <xf numFmtId="0" fontId="0" fillId="0" borderId="8" xfId="0" applyBorder="1" applyAlignment="1"/>
    <xf numFmtId="0" fontId="0" fillId="0" borderId="0" xfId="0" applyBorder="1" applyAlignment="1"/>
    <xf numFmtId="0" fontId="0" fillId="0" borderId="0" xfId="0" applyBorder="1" applyAlignment="1">
      <alignment horizontal="center"/>
    </xf>
    <xf numFmtId="0" fontId="11" fillId="0" borderId="0" xfId="0" applyFont="1" applyBorder="1" applyAlignment="1">
      <alignment horizontal="center" vertical="center" wrapText="1"/>
    </xf>
    <xf numFmtId="165" fontId="11" fillId="2" borderId="6" xfId="2" applyNumberFormat="1" applyFont="1" applyFill="1" applyBorder="1" applyAlignment="1">
      <alignment vertical="center" wrapText="1" readingOrder="2"/>
    </xf>
    <xf numFmtId="165" fontId="11" fillId="0" borderId="6" xfId="2" applyNumberFormat="1" applyFont="1" applyBorder="1" applyAlignment="1">
      <alignment vertical="center" wrapText="1" readingOrder="2"/>
    </xf>
    <xf numFmtId="165" fontId="11" fillId="4" borderId="6" xfId="2" applyNumberFormat="1" applyFont="1" applyFill="1" applyBorder="1" applyAlignment="1">
      <alignment vertical="center" wrapText="1" readingOrder="2"/>
    </xf>
    <xf numFmtId="165" fontId="11" fillId="6" borderId="6" xfId="2" applyNumberFormat="1" applyFont="1" applyFill="1" applyBorder="1" applyAlignment="1">
      <alignment vertical="center" wrapText="1" readingOrder="2"/>
    </xf>
    <xf numFmtId="165" fontId="11" fillId="0" borderId="6" xfId="2" applyNumberFormat="1" applyFont="1" applyBorder="1" applyAlignment="1"/>
    <xf numFmtId="165" fontId="11" fillId="0" borderId="12" xfId="2" applyNumberFormat="1" applyFont="1" applyBorder="1" applyAlignment="1"/>
    <xf numFmtId="164" fontId="15" fillId="0" borderId="6" xfId="2" applyNumberFormat="1" applyFont="1" applyBorder="1" applyAlignment="1">
      <alignment vertical="center" wrapText="1" readingOrder="2"/>
    </xf>
    <xf numFmtId="164" fontId="15" fillId="0" borderId="10" xfId="2" applyNumberFormat="1" applyFont="1" applyBorder="1" applyAlignment="1">
      <alignment vertical="center" wrapText="1" readingOrder="2"/>
    </xf>
    <xf numFmtId="164" fontId="17" fillId="6" borderId="26" xfId="2" applyNumberFormat="1" applyFont="1" applyFill="1" applyBorder="1" applyAlignment="1">
      <alignment vertical="center" wrapText="1" readingOrder="2"/>
    </xf>
    <xf numFmtId="164" fontId="17" fillId="6" borderId="49" xfId="2" applyNumberFormat="1" applyFont="1" applyFill="1" applyBorder="1" applyAlignment="1">
      <alignment vertical="center" wrapText="1" readingOrder="2"/>
    </xf>
    <xf numFmtId="0" fontId="11" fillId="0" borderId="33" xfId="0" applyFont="1" applyBorder="1" applyAlignment="1">
      <alignment vertical="center" wrapText="1" readingOrder="2"/>
    </xf>
    <xf numFmtId="0" fontId="11" fillId="0" borderId="12" xfId="0" applyFont="1" applyBorder="1" applyAlignment="1">
      <alignment vertical="center" wrapText="1" readingOrder="2"/>
    </xf>
    <xf numFmtId="0" fontId="11" fillId="0" borderId="7" xfId="0" applyFont="1" applyBorder="1" applyAlignment="1">
      <alignment vertical="center" wrapText="1" readingOrder="2"/>
    </xf>
    <xf numFmtId="0" fontId="14" fillId="3" borderId="23" xfId="0" applyFont="1" applyFill="1" applyBorder="1" applyAlignment="1"/>
    <xf numFmtId="0" fontId="14" fillId="3" borderId="24" xfId="0" applyFont="1" applyFill="1" applyBorder="1" applyAlignment="1"/>
    <xf numFmtId="0" fontId="11" fillId="2" borderId="6" xfId="0" applyFont="1" applyFill="1" applyBorder="1" applyAlignment="1">
      <alignment vertical="center" wrapText="1" readingOrder="2"/>
    </xf>
    <xf numFmtId="0" fontId="11" fillId="0" borderId="6" xfId="0" applyFont="1" applyBorder="1" applyAlignment="1">
      <alignment vertical="center" wrapText="1" readingOrder="2"/>
    </xf>
    <xf numFmtId="0" fontId="11" fillId="0" borderId="10" xfId="0" applyFont="1" applyBorder="1" applyAlignment="1">
      <alignment vertical="center" wrapText="1" readingOrder="2"/>
    </xf>
    <xf numFmtId="0" fontId="11" fillId="0" borderId="0" xfId="0" applyFont="1" applyBorder="1" applyAlignment="1">
      <alignment vertical="center" wrapText="1"/>
    </xf>
    <xf numFmtId="0" fontId="0" fillId="0" borderId="0" xfId="0" applyAlignment="1"/>
    <xf numFmtId="0" fontId="12" fillId="3" borderId="4" xfId="0" applyFont="1" applyFill="1" applyBorder="1" applyAlignment="1"/>
    <xf numFmtId="0" fontId="12" fillId="3" borderId="0" xfId="0" applyFont="1" applyFill="1" applyBorder="1" applyAlignment="1"/>
    <xf numFmtId="0" fontId="11" fillId="0" borderId="12" xfId="0" applyFont="1" applyFill="1" applyBorder="1" applyAlignment="1">
      <alignment vertical="center"/>
    </xf>
    <xf numFmtId="0" fontId="11" fillId="0" borderId="27" xfId="0" applyFont="1" applyBorder="1" applyAlignment="1">
      <alignment horizontal="right" vertical="center" wrapText="1" readingOrder="2"/>
    </xf>
    <xf numFmtId="0" fontId="11" fillId="0" borderId="27" xfId="0" applyFont="1" applyBorder="1" applyAlignment="1">
      <alignment horizontal="right" vertical="center" readingOrder="2"/>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8" xfId="0" applyFont="1" applyFill="1" applyBorder="1" applyAlignment="1">
      <alignment horizontal="center" vertical="center"/>
    </xf>
    <xf numFmtId="0" fontId="11" fillId="0" borderId="6" xfId="0" applyFont="1" applyFill="1" applyBorder="1" applyAlignment="1">
      <alignment vertical="center"/>
    </xf>
    <xf numFmtId="0" fontId="14" fillId="3" borderId="6" xfId="0" applyFont="1" applyFill="1" applyBorder="1" applyAlignment="1">
      <alignment horizontal="center"/>
    </xf>
    <xf numFmtId="0" fontId="11" fillId="0" borderId="6" xfId="0" applyFont="1" applyFill="1" applyBorder="1" applyAlignment="1">
      <alignment horizontal="right" vertical="center" readingOrder="2"/>
    </xf>
    <xf numFmtId="0" fontId="11" fillId="3" borderId="23" xfId="0" applyFont="1" applyFill="1" applyBorder="1" applyAlignment="1"/>
    <xf numFmtId="0" fontId="11" fillId="3" borderId="24" xfId="0" applyFont="1" applyFill="1" applyBorder="1" applyAlignment="1"/>
    <xf numFmtId="0" fontId="11" fillId="3" borderId="25" xfId="0" applyFont="1" applyFill="1" applyBorder="1" applyAlignment="1"/>
    <xf numFmtId="0" fontId="11" fillId="6" borderId="6" xfId="0" applyFont="1" applyFill="1" applyBorder="1" applyAlignment="1">
      <alignment wrapText="1"/>
    </xf>
    <xf numFmtId="0" fontId="11" fillId="6" borderId="6" xfId="0" applyFont="1" applyFill="1" applyBorder="1" applyAlignment="1">
      <alignment vertical="center" wrapText="1" readingOrder="2"/>
    </xf>
    <xf numFmtId="0" fontId="11" fillId="6" borderId="10" xfId="0" applyFont="1" applyFill="1" applyBorder="1" applyAlignment="1">
      <alignment vertical="center" wrapText="1" readingOrder="2"/>
    </xf>
    <xf numFmtId="3" fontId="11" fillId="0" borderId="6" xfId="0" applyNumberFormat="1" applyFont="1" applyBorder="1" applyAlignment="1">
      <alignment vertical="center" wrapText="1" readingOrder="2"/>
    </xf>
    <xf numFmtId="0" fontId="11" fillId="6" borderId="42" xfId="0" applyFont="1" applyFill="1" applyBorder="1" applyAlignment="1">
      <alignment vertical="center" wrapText="1" readingOrder="2"/>
    </xf>
    <xf numFmtId="0" fontId="11" fillId="6" borderId="43" xfId="0" applyFont="1" applyFill="1" applyBorder="1" applyAlignment="1">
      <alignment vertical="center" wrapText="1" readingOrder="2"/>
    </xf>
    <xf numFmtId="0" fontId="11" fillId="2" borderId="26" xfId="0" applyFont="1" applyFill="1" applyBorder="1" applyAlignment="1">
      <alignment vertical="center" wrapText="1" readingOrder="2"/>
    </xf>
    <xf numFmtId="0" fontId="11" fillId="2" borderId="11" xfId="0" applyFont="1" applyFill="1" applyBorder="1" applyAlignment="1"/>
    <xf numFmtId="0" fontId="11" fillId="2" borderId="9" xfId="0" applyFont="1" applyFill="1" applyBorder="1" applyAlignment="1"/>
    <xf numFmtId="0" fontId="11" fillId="2" borderId="6" xfId="0" applyFont="1" applyFill="1" applyBorder="1" applyAlignment="1"/>
    <xf numFmtId="0" fontId="11" fillId="2" borderId="10" xfId="0" applyFont="1" applyFill="1" applyBorder="1" applyAlignment="1"/>
    <xf numFmtId="0" fontId="14" fillId="3" borderId="23" xfId="0" applyFont="1" applyFill="1" applyBorder="1" applyAlignment="1">
      <alignmen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4" fillId="0" borderId="36" xfId="0" applyFont="1" applyBorder="1" applyAlignment="1">
      <alignment vertical="center" wrapText="1" readingOrder="2"/>
    </xf>
    <xf numFmtId="0" fontId="14" fillId="0" borderId="37" xfId="0" applyFont="1" applyBorder="1" applyAlignment="1">
      <alignment vertical="center" wrapText="1" readingOrder="2"/>
    </xf>
    <xf numFmtId="0" fontId="11" fillId="2" borderId="46" xfId="0" applyFont="1" applyFill="1" applyBorder="1" applyAlignment="1">
      <alignment vertical="center" wrapText="1" readingOrder="2"/>
    </xf>
    <xf numFmtId="0" fontId="14" fillId="0" borderId="25" xfId="0" applyFont="1" applyBorder="1" applyAlignment="1">
      <alignment vertical="center" wrapText="1" readingOrder="2"/>
    </xf>
    <xf numFmtId="0" fontId="14" fillId="0" borderId="29" xfId="0" applyFont="1" applyBorder="1" applyAlignment="1">
      <alignment vertical="center" wrapText="1" readingOrder="2"/>
    </xf>
    <xf numFmtId="0" fontId="14" fillId="0" borderId="15" xfId="0" applyFont="1" applyBorder="1" applyAlignment="1">
      <alignment vertical="center" wrapText="1" readingOrder="2"/>
    </xf>
    <xf numFmtId="0" fontId="14" fillId="0" borderId="8" xfId="0" applyFont="1" applyBorder="1" applyAlignment="1">
      <alignment vertical="center" wrapText="1" readingOrder="2"/>
    </xf>
    <xf numFmtId="0" fontId="14" fillId="0" borderId="0" xfId="0" applyFont="1" applyBorder="1" applyAlignment="1">
      <alignment vertical="center" wrapText="1" readingOrder="2"/>
    </xf>
    <xf numFmtId="0" fontId="14" fillId="0" borderId="9" xfId="0" applyFont="1" applyBorder="1" applyAlignment="1">
      <alignment vertical="center" wrapText="1" readingOrder="2"/>
    </xf>
    <xf numFmtId="0" fontId="14" fillId="0" borderId="44" xfId="0" applyFont="1" applyBorder="1" applyAlignment="1">
      <alignment vertical="center" wrapText="1" readingOrder="2"/>
    </xf>
    <xf numFmtId="0" fontId="14" fillId="0" borderId="11" xfId="0" applyFont="1" applyBorder="1" applyAlignment="1">
      <alignment vertical="center" wrapText="1" readingOrder="2"/>
    </xf>
    <xf numFmtId="0" fontId="14" fillId="0" borderId="6" xfId="0" applyFont="1" applyBorder="1" applyAlignment="1">
      <alignment vertical="center" wrapText="1" readingOrder="2"/>
    </xf>
    <xf numFmtId="0" fontId="11" fillId="2" borderId="6" xfId="0" applyFont="1" applyFill="1" applyBorder="1" applyAlignment="1">
      <alignment vertical="center" wrapText="1"/>
    </xf>
    <xf numFmtId="0" fontId="11" fillId="2" borderId="12" xfId="0" applyFont="1" applyFill="1" applyBorder="1" applyAlignment="1">
      <alignment vertical="center" wrapText="1"/>
    </xf>
    <xf numFmtId="0" fontId="11" fillId="0" borderId="11" xfId="0" applyFont="1" applyBorder="1" applyAlignment="1">
      <alignment vertical="center"/>
    </xf>
    <xf numFmtId="0" fontId="11" fillId="0" borderId="9"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2" borderId="12" xfId="0" applyFont="1" applyFill="1" applyBorder="1" applyAlignment="1">
      <alignment vertical="center"/>
    </xf>
    <xf numFmtId="0" fontId="11" fillId="2" borderId="7" xfId="0" applyFont="1" applyFill="1" applyBorder="1" applyAlignment="1">
      <alignment vertical="center"/>
    </xf>
    <xf numFmtId="0" fontId="11" fillId="2" borderId="47" xfId="0" applyFont="1" applyFill="1" applyBorder="1" applyAlignment="1">
      <alignment vertical="center" wrapText="1" readingOrder="2"/>
    </xf>
    <xf numFmtId="0" fontId="11" fillId="2" borderId="11" xfId="0" applyFont="1" applyFill="1" applyBorder="1" applyAlignment="1">
      <alignment vertical="center" wrapText="1" readingOrder="2"/>
    </xf>
    <xf numFmtId="0" fontId="11" fillId="2" borderId="39" xfId="0" applyFont="1" applyFill="1" applyBorder="1" applyAlignment="1">
      <alignment vertical="center" wrapText="1" readingOrder="2"/>
    </xf>
    <xf numFmtId="0" fontId="11" fillId="2" borderId="22" xfId="0" applyFont="1" applyFill="1" applyBorder="1" applyAlignment="1">
      <alignment vertical="center" wrapText="1" readingOrder="2"/>
    </xf>
    <xf numFmtId="0" fontId="14" fillId="0" borderId="24" xfId="0" applyFont="1" applyBorder="1" applyAlignment="1">
      <alignment vertical="center" wrapText="1" readingOrder="2"/>
    </xf>
    <xf numFmtId="0" fontId="14" fillId="3" borderId="34" xfId="0" applyFont="1" applyFill="1" applyBorder="1" applyAlignment="1"/>
    <xf numFmtId="0" fontId="14" fillId="3" borderId="35" xfId="0" applyFont="1" applyFill="1" applyBorder="1" applyAlignment="1"/>
    <xf numFmtId="0" fontId="14" fillId="3" borderId="38" xfId="0" applyFont="1" applyFill="1" applyBorder="1" applyAlignment="1"/>
    <xf numFmtId="0" fontId="11" fillId="0" borderId="12" xfId="0" applyFont="1" applyFill="1" applyBorder="1" applyAlignment="1">
      <alignment vertical="top" wrapText="1" readingOrder="2"/>
    </xf>
    <xf numFmtId="0" fontId="11" fillId="0" borderId="7" xfId="0" applyFont="1" applyFill="1" applyBorder="1" applyAlignment="1">
      <alignment vertical="top" wrapText="1" readingOrder="2"/>
    </xf>
    <xf numFmtId="0" fontId="11" fillId="0" borderId="6" xfId="0" applyFont="1" applyBorder="1" applyAlignment="1"/>
    <xf numFmtId="0" fontId="11" fillId="2" borderId="6" xfId="0" applyFont="1" applyFill="1" applyBorder="1" applyAlignment="1">
      <alignment vertical="center"/>
    </xf>
    <xf numFmtId="0" fontId="11" fillId="0" borderId="12" xfId="0" applyFont="1" applyBorder="1" applyAlignment="1">
      <alignment vertical="center" wrapText="1"/>
    </xf>
    <xf numFmtId="0" fontId="11" fillId="0" borderId="12" xfId="0" applyFont="1" applyBorder="1" applyAlignment="1">
      <alignment vertical="center"/>
    </xf>
    <xf numFmtId="0" fontId="14" fillId="3" borderId="34" xfId="0" applyFont="1" applyFill="1" applyBorder="1" applyAlignment="1">
      <alignment vertical="center"/>
    </xf>
    <xf numFmtId="0" fontId="14" fillId="3" borderId="35" xfId="0" applyFont="1" applyFill="1" applyBorder="1" applyAlignment="1">
      <alignment vertical="center"/>
    </xf>
    <xf numFmtId="0" fontId="14" fillId="3" borderId="38" xfId="0" applyFont="1" applyFill="1" applyBorder="1" applyAlignment="1">
      <alignment vertical="center"/>
    </xf>
    <xf numFmtId="0" fontId="11" fillId="2" borderId="11" xfId="0" applyFont="1" applyFill="1" applyBorder="1" applyAlignment="1">
      <alignment vertical="center" wrapText="1"/>
    </xf>
    <xf numFmtId="0" fontId="11" fillId="2" borderId="11" xfId="0" applyFont="1" applyFill="1" applyBorder="1" applyAlignment="1" applyProtection="1">
      <alignment vertical="center"/>
      <protection locked="0"/>
    </xf>
    <xf numFmtId="0" fontId="14" fillId="3" borderId="25" xfId="0" applyFont="1" applyFill="1" applyBorder="1" applyAlignment="1"/>
    <xf numFmtId="0" fontId="11" fillId="0" borderId="7" xfId="0" applyFont="1" applyBorder="1" applyAlignment="1">
      <alignment vertical="center"/>
    </xf>
    <xf numFmtId="0" fontId="11" fillId="2" borderId="7" xfId="0" applyFont="1" applyFill="1" applyBorder="1" applyAlignment="1">
      <alignment horizontal="right"/>
    </xf>
    <xf numFmtId="0" fontId="11" fillId="2" borderId="50" xfId="0" applyFont="1" applyFill="1" applyBorder="1" applyAlignment="1">
      <alignment horizontal="right"/>
    </xf>
    <xf numFmtId="0" fontId="11" fillId="2" borderId="51" xfId="0" applyFont="1" applyFill="1" applyBorder="1" applyAlignment="1">
      <alignment horizontal="right"/>
    </xf>
    <xf numFmtId="0" fontId="11" fillId="0" borderId="10" xfId="0" applyFont="1" applyBorder="1" applyAlignment="1"/>
    <xf numFmtId="0" fontId="11" fillId="0" borderId="6" xfId="0" applyFont="1" applyFill="1" applyBorder="1" applyAlignment="1"/>
    <xf numFmtId="0" fontId="11" fillId="0" borderId="11" xfId="0" applyFont="1" applyBorder="1" applyAlignment="1">
      <alignment vertical="center" wrapText="1" readingOrder="2"/>
    </xf>
    <xf numFmtId="0" fontId="15" fillId="0" borderId="6" xfId="0" applyFont="1" applyBorder="1" applyAlignment="1">
      <alignment vertical="center" wrapText="1" readingOrder="2"/>
    </xf>
    <xf numFmtId="0" fontId="17" fillId="6" borderId="28" xfId="0" applyFont="1" applyFill="1" applyBorder="1" applyAlignment="1">
      <alignment vertical="center" wrapText="1" readingOrder="2"/>
    </xf>
    <xf numFmtId="0" fontId="17" fillId="6" borderId="18" xfId="0" applyFont="1" applyFill="1" applyBorder="1" applyAlignment="1">
      <alignment vertical="center" wrapText="1" readingOrder="2"/>
    </xf>
    <xf numFmtId="0" fontId="17" fillId="6" borderId="31" xfId="0" applyFont="1" applyFill="1" applyBorder="1" applyAlignment="1">
      <alignment vertical="center" wrapText="1" readingOrder="2"/>
    </xf>
    <xf numFmtId="0" fontId="11" fillId="0" borderId="4" xfId="0" applyFont="1" applyBorder="1" applyAlignment="1">
      <alignment vertical="center" wrapText="1" readingOrder="2"/>
    </xf>
    <xf numFmtId="0" fontId="11" fillId="0" borderId="0" xfId="0" applyFont="1" applyBorder="1" applyAlignment="1">
      <alignment vertical="center" wrapText="1" readingOrder="2"/>
    </xf>
    <xf numFmtId="0" fontId="11" fillId="0" borderId="20" xfId="0" applyFont="1" applyBorder="1" applyAlignment="1">
      <alignment vertical="center" wrapText="1" readingOrder="2"/>
    </xf>
    <xf numFmtId="0" fontId="14" fillId="3" borderId="23" xfId="0" applyFont="1" applyFill="1" applyBorder="1" applyAlignment="1">
      <alignment vertical="center" readingOrder="2"/>
    </xf>
    <xf numFmtId="0" fontId="14" fillId="3" borderId="24" xfId="0" applyFont="1" applyFill="1" applyBorder="1" applyAlignment="1">
      <alignment vertical="center" readingOrder="2"/>
    </xf>
    <xf numFmtId="0" fontId="14" fillId="3" borderId="25" xfId="0" applyFont="1" applyFill="1" applyBorder="1" applyAlignment="1">
      <alignment vertical="center" readingOrder="2"/>
    </xf>
    <xf numFmtId="164" fontId="11" fillId="6" borderId="36" xfId="2" applyNumberFormat="1" applyFont="1" applyFill="1" applyBorder="1" applyAlignment="1">
      <alignment horizontal="center"/>
    </xf>
    <xf numFmtId="164" fontId="11" fillId="6" borderId="24" xfId="2" applyNumberFormat="1" applyFont="1" applyFill="1" applyBorder="1" applyAlignment="1">
      <alignment horizontal="center"/>
    </xf>
    <xf numFmtId="0" fontId="11" fillId="0" borderId="0" xfId="0" applyFont="1" applyFill="1" applyBorder="1" applyAlignment="1">
      <alignment vertical="center" readingOrder="2"/>
    </xf>
    <xf numFmtId="0" fontId="0" fillId="0" borderId="8" xfId="0" applyBorder="1" applyAlignment="1"/>
    <xf numFmtId="0" fontId="0" fillId="0" borderId="0" xfId="0" applyBorder="1" applyAlignment="1"/>
    <xf numFmtId="0" fontId="0" fillId="0" borderId="0" xfId="0" applyBorder="1" applyAlignment="1">
      <alignment wrapText="1" readingOrder="2"/>
    </xf>
    <xf numFmtId="0" fontId="11" fillId="0" borderId="5" xfId="0" applyFont="1" applyBorder="1" applyAlignment="1">
      <alignment horizontal="right" vertical="center" wrapText="1" readingOrder="2"/>
    </xf>
    <xf numFmtId="0" fontId="11" fillId="0" borderId="15" xfId="0" applyFont="1" applyBorder="1" applyAlignment="1">
      <alignment horizontal="right" vertical="center" wrapText="1" readingOrder="2"/>
    </xf>
    <xf numFmtId="0" fontId="11" fillId="0" borderId="48" xfId="0" applyFont="1" applyBorder="1" applyAlignment="1">
      <alignment horizontal="right" vertical="center" wrapText="1" readingOrder="2"/>
    </xf>
    <xf numFmtId="0" fontId="11" fillId="0" borderId="4"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16" xfId="0" applyFont="1" applyBorder="1" applyAlignment="1">
      <alignment horizontal="right" vertical="center" wrapText="1" readingOrder="2"/>
    </xf>
    <xf numFmtId="0" fontId="11" fillId="0" borderId="17" xfId="0" applyFont="1" applyBorder="1" applyAlignment="1">
      <alignment horizontal="right" vertical="center" wrapText="1" readingOrder="2"/>
    </xf>
    <xf numFmtId="0" fontId="11" fillId="0" borderId="18" xfId="0" applyFont="1" applyBorder="1" applyAlignment="1">
      <alignment horizontal="right" vertical="center" wrapText="1" readingOrder="2"/>
    </xf>
    <xf numFmtId="0" fontId="11" fillId="0" borderId="19" xfId="0" applyFont="1" applyBorder="1" applyAlignment="1">
      <alignment horizontal="right" vertical="center" wrapText="1" readingOrder="2"/>
    </xf>
    <xf numFmtId="0" fontId="0" fillId="0" borderId="8" xfId="0" applyBorder="1" applyAlignment="1">
      <alignment horizontal="center"/>
    </xf>
    <xf numFmtId="0" fontId="0" fillId="0" borderId="0" xfId="0" applyBorder="1" applyAlignment="1">
      <alignment horizontal="center"/>
    </xf>
    <xf numFmtId="0" fontId="11" fillId="0" borderId="5" xfId="0" applyFont="1" applyFill="1" applyBorder="1" applyAlignment="1">
      <alignment horizontal="center"/>
    </xf>
    <xf numFmtId="0" fontId="11" fillId="0" borderId="15"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3" borderId="23" xfId="0" applyFont="1" applyFill="1" applyBorder="1" applyAlignment="1">
      <alignment horizontal="center"/>
    </xf>
    <xf numFmtId="0" fontId="11" fillId="3" borderId="24" xfId="0" applyFont="1" applyFill="1" applyBorder="1" applyAlignment="1">
      <alignment horizontal="center"/>
    </xf>
    <xf numFmtId="0" fontId="11" fillId="3" borderId="25" xfId="0" applyFont="1" applyFill="1" applyBorder="1" applyAlignment="1">
      <alignment horizont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48" xfId="0" applyFont="1" applyBorder="1" applyAlignment="1">
      <alignment horizontal="right" vertical="center" wrapTex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19" xfId="0" applyFont="1" applyBorder="1" applyAlignment="1">
      <alignment horizontal="right" vertical="center" wrapText="1"/>
    </xf>
    <xf numFmtId="0" fontId="11" fillId="2" borderId="7" xfId="0" applyFont="1" applyFill="1" applyBorder="1" applyAlignment="1"/>
    <xf numFmtId="0" fontId="11" fillId="2" borderId="50" xfId="0" applyFont="1" applyFill="1" applyBorder="1" applyAlignment="1"/>
    <xf numFmtId="0" fontId="11" fillId="2" borderId="51" xfId="0" applyFont="1" applyFill="1" applyBorder="1" applyAlignment="1"/>
    <xf numFmtId="164" fontId="11" fillId="0" borderId="6" xfId="2" applyNumberFormat="1" applyFont="1" applyBorder="1" applyAlignment="1">
      <alignment vertical="center" wrapText="1" readingOrder="2"/>
    </xf>
    <xf numFmtId="164" fontId="11" fillId="0" borderId="10" xfId="2" applyNumberFormat="1" applyFont="1" applyBorder="1" applyAlignment="1">
      <alignment vertical="center" wrapText="1" readingOrder="2"/>
    </xf>
    <xf numFmtId="164" fontId="11" fillId="6" borderId="6" xfId="2" applyNumberFormat="1" applyFont="1" applyFill="1" applyBorder="1" applyAlignment="1">
      <alignment vertical="center" wrapText="1" readingOrder="2"/>
    </xf>
    <xf numFmtId="164" fontId="11" fillId="6" borderId="10" xfId="2" applyNumberFormat="1" applyFont="1" applyFill="1" applyBorder="1" applyAlignment="1">
      <alignment vertical="center" wrapText="1" readingOrder="2"/>
    </xf>
    <xf numFmtId="0" fontId="11" fillId="0" borderId="6" xfId="0" applyFont="1" applyFill="1" applyBorder="1" applyAlignment="1">
      <alignment vertical="center" readingOrder="2"/>
    </xf>
    <xf numFmtId="165" fontId="11" fillId="2" borderId="6" xfId="2" applyNumberFormat="1" applyFont="1" applyFill="1" applyBorder="1" applyAlignment="1"/>
    <xf numFmtId="165" fontId="11" fillId="0" borderId="6" xfId="2" applyNumberFormat="1" applyFont="1" applyBorder="1" applyAlignment="1">
      <alignment vertical="center"/>
    </xf>
    <xf numFmtId="165" fontId="11" fillId="0" borderId="10" xfId="2" applyNumberFormat="1" applyFont="1" applyBorder="1" applyAlignment="1">
      <alignment vertical="center"/>
    </xf>
    <xf numFmtId="165" fontId="11" fillId="0" borderId="12" xfId="2" applyNumberFormat="1" applyFont="1" applyBorder="1" applyAlignment="1">
      <alignment vertical="center"/>
    </xf>
    <xf numFmtId="165" fontId="11" fillId="0" borderId="7" xfId="2" applyNumberFormat="1" applyFont="1" applyBorder="1" applyAlignment="1">
      <alignment vertical="center"/>
    </xf>
    <xf numFmtId="165" fontId="11" fillId="2" borderId="7" xfId="2" applyNumberFormat="1" applyFont="1" applyFill="1" applyBorder="1" applyAlignment="1"/>
    <xf numFmtId="165" fontId="11" fillId="2" borderId="50" xfId="2" applyNumberFormat="1" applyFont="1" applyFill="1" applyBorder="1" applyAlignment="1"/>
    <xf numFmtId="165" fontId="11" fillId="2" borderId="51" xfId="2" applyNumberFormat="1" applyFont="1" applyFill="1" applyBorder="1" applyAlignment="1"/>
    <xf numFmtId="165" fontId="11" fillId="2" borderId="6" xfId="2" applyNumberFormat="1" applyFont="1" applyFill="1" applyBorder="1" applyAlignment="1">
      <alignment vertical="center" wrapText="1" readingOrder="2"/>
    </xf>
    <xf numFmtId="165" fontId="11" fillId="0" borderId="6" xfId="2" applyNumberFormat="1" applyFont="1" applyBorder="1" applyAlignment="1">
      <alignment vertical="center" wrapText="1" readingOrder="2"/>
    </xf>
    <xf numFmtId="165" fontId="11" fillId="0" borderId="10" xfId="2" applyNumberFormat="1" applyFont="1" applyBorder="1" applyAlignment="1">
      <alignment vertical="center" wrapText="1" readingOrder="2"/>
    </xf>
    <xf numFmtId="165" fontId="11" fillId="6" borderId="6" xfId="2" applyNumberFormat="1" applyFont="1" applyFill="1" applyBorder="1" applyAlignment="1">
      <alignment wrapText="1"/>
    </xf>
    <xf numFmtId="165" fontId="11" fillId="6" borderId="10" xfId="2" applyNumberFormat="1" applyFont="1" applyFill="1" applyBorder="1" applyAlignment="1">
      <alignment vertical="center" wrapText="1" readingOrder="2"/>
    </xf>
    <xf numFmtId="165" fontId="11" fillId="6" borderId="42" xfId="2" applyNumberFormat="1" applyFont="1" applyFill="1" applyBorder="1" applyAlignment="1">
      <alignment vertical="center" wrapText="1" readingOrder="2"/>
    </xf>
    <xf numFmtId="165" fontId="11" fillId="6" borderId="43" xfId="2" applyNumberFormat="1" applyFont="1" applyFill="1" applyBorder="1" applyAlignment="1">
      <alignment vertical="center" wrapText="1" readingOrder="2"/>
    </xf>
    <xf numFmtId="165" fontId="11" fillId="6" borderId="6" xfId="2" applyNumberFormat="1" applyFont="1" applyFill="1" applyBorder="1" applyAlignment="1">
      <alignment vertical="center" wrapText="1" readingOrder="2"/>
    </xf>
    <xf numFmtId="164" fontId="11" fillId="6" borderId="36" xfId="2" applyNumberFormat="1" applyFont="1" applyFill="1" applyBorder="1" applyAlignment="1"/>
    <xf numFmtId="164" fontId="11" fillId="6" borderId="24" xfId="2" applyNumberFormat="1" applyFont="1" applyFill="1" applyBorder="1" applyAlignment="1"/>
    <xf numFmtId="43" fontId="0" fillId="0" borderId="8" xfId="2" applyFont="1" applyBorder="1" applyAlignment="1"/>
    <xf numFmtId="43" fontId="0" fillId="0" borderId="0" xfId="2" applyFont="1" applyBorder="1" applyAlignment="1"/>
    <xf numFmtId="164" fontId="15" fillId="0" borderId="6" xfId="2" applyNumberFormat="1" applyFont="1" applyBorder="1" applyAlignment="1">
      <alignment vertical="center" wrapText="1" readingOrder="2"/>
    </xf>
    <xf numFmtId="164" fontId="17" fillId="6" borderId="28" xfId="2" applyNumberFormat="1" applyFont="1" applyFill="1" applyBorder="1" applyAlignment="1">
      <alignment vertical="center" wrapText="1" readingOrder="2"/>
    </xf>
    <xf numFmtId="164" fontId="17" fillId="6" borderId="18" xfId="2" applyNumberFormat="1" applyFont="1" applyFill="1" applyBorder="1" applyAlignment="1">
      <alignment vertical="center" wrapText="1" readingOrder="2"/>
    </xf>
    <xf numFmtId="164" fontId="17" fillId="6" borderId="31" xfId="2" applyNumberFormat="1" applyFont="1" applyFill="1" applyBorder="1" applyAlignment="1">
      <alignment vertical="center" wrapText="1" readingOrder="2"/>
    </xf>
    <xf numFmtId="0" fontId="11" fillId="6" borderId="36" xfId="0" applyFont="1" applyFill="1" applyBorder="1" applyAlignment="1">
      <alignment horizontal="center"/>
    </xf>
    <xf numFmtId="0" fontId="11" fillId="6" borderId="24" xfId="0" applyFont="1" applyFill="1" applyBorder="1" applyAlignment="1">
      <alignment horizontal="center"/>
    </xf>
    <xf numFmtId="0" fontId="8" fillId="0" borderId="6" xfId="0" applyFont="1" applyFill="1" applyBorder="1" applyAlignment="1">
      <alignment horizontal="center" vertical="center" wrapText="1" readingOrder="2"/>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178544248" y="461149"/>
          <a:ext cx="11631313" cy="2269351"/>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174560742" y="4524375"/>
          <a:ext cx="486758" cy="334444"/>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736088"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604723" y="461149"/>
          <a:ext cx="1165036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87896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28523"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2;&#1497;&#1494;&#1501;%20&#1492;&#1497;&#1504;&#1511;&#1493;&#1514;%20-%20&#1492;&#1499;&#1504;&#1492;%20&#1500;&#1492;&#1493;&#1512;&#1493;&#151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2;&#1497;&#1494;&#1501;%20&#1492;&#1497;&#1504;&#1511;&#1493;&#1514;%20-%20&#1500;&#1497;&#1493;&#1493;&#1497;%20&#1492;&#1514;&#1508;&#1514;&#1495;&#1493;&#1514;&#1497;.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2;&#1497;&#1494;&#1501;%20&#1492;&#1497;&#1504;&#1511;&#1493;&#1514;%20-%20&#1502;&#1513;&#1495;&#1511;&#1497;&#1497;&#1492;%20&#1496;&#1497;&#1508;&#1493;&#1500;&#1497;&#1514;.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2;&#1497;&#1494;&#1501;%20&#1492;&#1497;&#1504;&#1511;&#1493;&#1514;%20-%20&#1502;&#1513;&#1495;&#1511;&#1497;&#1497;&#149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2;&#1497;&#1494;&#1501;%20&#1492;&#1497;&#1504;&#1511;&#1493;&#1514;%20-%20&#1505;&#1491;&#1504;&#1488;&#1493;&#1514;%20&#1491;&#1497;&#1488;&#1491;&#1497;&#1493;&#1514;%20&#1488;&#1489;%20&#1497;&#1500;&#1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AD95"/>
  <sheetViews>
    <sheetView rightToLeft="1" topLeftCell="A76" zoomScale="80" zoomScaleNormal="80" workbookViewId="0">
      <selection activeCell="B83" sqref="B83:I83"/>
    </sheetView>
  </sheetViews>
  <sheetFormatPr defaultColWidth="9" defaultRowHeight="14.25" x14ac:dyDescent="0.2"/>
  <cols>
    <col min="1" max="1" width="50.625" style="16" customWidth="1"/>
    <col min="2" max="2" width="51.625" style="16" customWidth="1"/>
    <col min="3" max="3" width="12.625" style="16" customWidth="1"/>
    <col min="4" max="4" width="11.875" style="16" customWidth="1"/>
    <col min="5" max="5" width="10.625" style="16" customWidth="1"/>
    <col min="6" max="8" width="9" style="16"/>
    <col min="9" max="9" width="11.25" style="16" customWidth="1"/>
    <col min="10" max="11" width="9" style="16"/>
    <col min="12" max="12" width="12.5" style="16" customWidth="1"/>
    <col min="13" max="13" width="9" style="16"/>
    <col min="14" max="14" width="18.75" style="16" customWidth="1"/>
    <col min="15" max="16384" width="9" style="1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46"/>
      <c r="K14" s="44"/>
      <c r="L14" s="44"/>
      <c r="M14" s="265" t="s">
        <v>562</v>
      </c>
      <c r="N14" s="266"/>
      <c r="O14" s="267"/>
    </row>
    <row r="15" spans="1:15" ht="21" customHeight="1" x14ac:dyDescent="0.2">
      <c r="A15" s="33" t="s">
        <v>3</v>
      </c>
      <c r="B15" s="149" t="s">
        <v>658</v>
      </c>
      <c r="C15" s="149"/>
      <c r="D15" s="149"/>
      <c r="E15" s="149"/>
      <c r="F15" s="149"/>
      <c r="G15" s="149"/>
      <c r="H15" s="149"/>
      <c r="I15" s="149"/>
      <c r="J15" s="46"/>
      <c r="K15" s="44"/>
      <c r="L15" s="44"/>
      <c r="M15" s="256" t="s">
        <v>563</v>
      </c>
      <c r="N15" s="257"/>
      <c r="O15" s="258"/>
    </row>
    <row r="16" spans="1:15" ht="21" x14ac:dyDescent="0.2">
      <c r="A16" s="33" t="s">
        <v>490</v>
      </c>
      <c r="B16" s="149" t="s">
        <v>661</v>
      </c>
      <c r="C16" s="149"/>
      <c r="D16" s="149"/>
      <c r="E16" s="149"/>
      <c r="F16" s="149"/>
      <c r="G16" s="149"/>
      <c r="H16" s="149"/>
      <c r="I16" s="149"/>
      <c r="J16" s="46"/>
      <c r="K16" s="44"/>
      <c r="L16" s="44"/>
      <c r="M16" s="259"/>
      <c r="N16" s="260"/>
      <c r="O16" s="261"/>
    </row>
    <row r="17" spans="1:23" ht="21" x14ac:dyDescent="0.2">
      <c r="A17" s="33" t="s">
        <v>162</v>
      </c>
      <c r="B17" s="151" t="s">
        <v>662</v>
      </c>
      <c r="C17" s="151"/>
      <c r="D17" s="151"/>
      <c r="E17" s="151"/>
      <c r="F17" s="151"/>
      <c r="G17" s="151"/>
      <c r="H17" s="151"/>
      <c r="I17" s="151"/>
      <c r="J17" s="46"/>
      <c r="K17" s="44"/>
      <c r="L17" s="44"/>
      <c r="M17" s="259"/>
      <c r="N17" s="260"/>
      <c r="O17" s="261"/>
    </row>
    <row r="18" spans="1:23" ht="21" x14ac:dyDescent="0.2">
      <c r="A18" s="33" t="s">
        <v>0</v>
      </c>
      <c r="B18" s="149"/>
      <c r="C18" s="149"/>
      <c r="D18" s="149"/>
      <c r="E18" s="149"/>
      <c r="F18" s="149"/>
      <c r="G18" s="149"/>
      <c r="H18" s="149"/>
      <c r="I18" s="149"/>
      <c r="J18" s="46"/>
      <c r="K18" s="44"/>
      <c r="L18" s="47"/>
      <c r="M18" s="259"/>
      <c r="N18" s="260"/>
      <c r="O18" s="261"/>
    </row>
    <row r="19" spans="1:23" ht="21.75" thickBot="1" x14ac:dyDescent="0.25">
      <c r="A19" s="34" t="s">
        <v>559</v>
      </c>
      <c r="B19" s="143" t="s">
        <v>657</v>
      </c>
      <c r="C19" s="143"/>
      <c r="D19" s="143"/>
      <c r="E19" s="143"/>
      <c r="F19" s="143"/>
      <c r="G19" s="143"/>
      <c r="H19" s="143"/>
      <c r="I19" s="143"/>
      <c r="J19" s="46"/>
      <c r="K19" s="44"/>
      <c r="L19" s="47"/>
      <c r="M19" s="259"/>
      <c r="N19" s="260"/>
      <c r="O19" s="261"/>
    </row>
    <row r="20" spans="1:23" ht="21.75" thickBot="1" x14ac:dyDescent="0.25">
      <c r="A20" s="146" t="s">
        <v>26</v>
      </c>
      <c r="B20" s="147"/>
      <c r="C20" s="147"/>
      <c r="D20" s="147"/>
      <c r="E20" s="147"/>
      <c r="F20" s="147"/>
      <c r="G20" s="147"/>
      <c r="H20" s="147"/>
      <c r="I20" s="148"/>
      <c r="J20" s="47"/>
      <c r="K20" s="44"/>
      <c r="L20" s="47"/>
      <c r="M20" s="259"/>
      <c r="N20" s="260"/>
      <c r="O20" s="261"/>
    </row>
    <row r="21" spans="1:23" ht="155.65" customHeight="1" thickBot="1" x14ac:dyDescent="0.25">
      <c r="A21" s="42" t="s">
        <v>26</v>
      </c>
      <c r="B21" s="144" t="s">
        <v>664</v>
      </c>
      <c r="C21" s="145"/>
      <c r="D21" s="145"/>
      <c r="E21" s="145"/>
      <c r="F21" s="145"/>
      <c r="G21" s="145"/>
      <c r="H21" s="145"/>
      <c r="I21" s="145"/>
      <c r="J21" s="46"/>
      <c r="K21" s="44"/>
      <c r="L21" s="47"/>
      <c r="M21" s="268" t="s">
        <v>564</v>
      </c>
      <c r="N21" s="269"/>
      <c r="O21" s="270"/>
    </row>
    <row r="22" spans="1:23" ht="17.25" customHeight="1" thickBot="1" x14ac:dyDescent="0.25">
      <c r="A22" s="203" t="s">
        <v>164</v>
      </c>
      <c r="B22" s="204"/>
      <c r="C22" s="204"/>
      <c r="D22" s="204"/>
      <c r="E22" s="204"/>
      <c r="F22" s="204"/>
      <c r="G22" s="204"/>
      <c r="H22" s="204"/>
      <c r="I22" s="205"/>
      <c r="J22" s="47"/>
      <c r="K22" s="44"/>
      <c r="L22" s="47"/>
      <c r="M22" s="271" t="s">
        <v>565</v>
      </c>
      <c r="N22" s="272"/>
      <c r="O22" s="273"/>
    </row>
    <row r="23" spans="1:23" ht="21" customHeight="1" x14ac:dyDescent="0.2">
      <c r="A23" s="41" t="s">
        <v>27</v>
      </c>
      <c r="B23" s="207" t="s">
        <v>485</v>
      </c>
      <c r="C23" s="207"/>
      <c r="D23" s="207"/>
      <c r="E23" s="207"/>
      <c r="F23" s="207"/>
      <c r="G23" s="207"/>
      <c r="H23" s="207"/>
      <c r="I23" s="207"/>
      <c r="J23" s="46"/>
      <c r="K23" s="44"/>
      <c r="L23" s="47"/>
      <c r="M23" s="274"/>
      <c r="N23" s="275"/>
      <c r="O23" s="276"/>
    </row>
    <row r="24" spans="1:23" ht="21" x14ac:dyDescent="0.2">
      <c r="A24" s="33" t="s">
        <v>600</v>
      </c>
      <c r="B24" s="200" t="s">
        <v>597</v>
      </c>
      <c r="C24" s="200"/>
      <c r="D24" s="200"/>
      <c r="E24" s="200"/>
      <c r="F24" s="200"/>
      <c r="G24" s="200"/>
      <c r="H24" s="200"/>
      <c r="I24" s="200"/>
      <c r="J24" s="46"/>
      <c r="K24" s="44"/>
      <c r="L24" s="47"/>
      <c r="M24" s="274"/>
      <c r="N24" s="275"/>
      <c r="O24" s="276"/>
    </row>
    <row r="25" spans="1:23" ht="21" x14ac:dyDescent="0.2">
      <c r="A25" s="33" t="s">
        <v>35</v>
      </c>
      <c r="B25" s="185">
        <v>0</v>
      </c>
      <c r="C25" s="185"/>
      <c r="D25" s="185"/>
      <c r="E25" s="185"/>
      <c r="F25" s="185"/>
      <c r="G25" s="185"/>
      <c r="H25" s="185"/>
      <c r="I25" s="185"/>
      <c r="J25" s="46"/>
      <c r="K25" s="44"/>
      <c r="L25" s="47"/>
      <c r="M25" s="274"/>
      <c r="N25" s="275"/>
      <c r="O25" s="276"/>
    </row>
    <row r="26" spans="1:23" ht="21" x14ac:dyDescent="0.2">
      <c r="A26" s="33" t="s">
        <v>36</v>
      </c>
      <c r="B26" s="185">
        <v>3</v>
      </c>
      <c r="C26" s="185"/>
      <c r="D26" s="185"/>
      <c r="E26" s="185"/>
      <c r="F26" s="185"/>
      <c r="G26" s="185"/>
      <c r="H26" s="185"/>
      <c r="I26" s="185"/>
      <c r="J26" s="46"/>
      <c r="K26" s="44"/>
      <c r="L26" s="47"/>
      <c r="M26" s="274"/>
      <c r="N26" s="275"/>
      <c r="O26" s="276"/>
    </row>
    <row r="27" spans="1:23" ht="21" customHeight="1" x14ac:dyDescent="0.2">
      <c r="A27" s="33" t="s">
        <v>37</v>
      </c>
      <c r="B27" s="200" t="s">
        <v>34</v>
      </c>
      <c r="C27" s="200"/>
      <c r="D27" s="200"/>
      <c r="E27" s="200"/>
      <c r="F27" s="200"/>
      <c r="G27" s="200"/>
      <c r="H27" s="200"/>
      <c r="I27" s="200"/>
      <c r="J27" s="46"/>
      <c r="K27" s="44"/>
      <c r="L27" s="47"/>
      <c r="M27" s="274"/>
      <c r="N27" s="275"/>
      <c r="O27" s="276"/>
    </row>
    <row r="28" spans="1:23" ht="21" x14ac:dyDescent="0.2">
      <c r="A28" s="33" t="s">
        <v>38</v>
      </c>
      <c r="B28" s="200" t="s">
        <v>648</v>
      </c>
      <c r="C28" s="200"/>
      <c r="D28" s="200"/>
      <c r="E28" s="200"/>
      <c r="F28" s="200"/>
      <c r="G28" s="200"/>
      <c r="H28" s="200"/>
      <c r="I28" s="200"/>
      <c r="J28" s="46"/>
      <c r="K28" s="44"/>
      <c r="L28" s="47"/>
      <c r="M28" s="274"/>
      <c r="N28" s="275"/>
      <c r="O28" s="276"/>
    </row>
    <row r="29" spans="1:23" ht="82.5" customHeight="1" thickBot="1" x14ac:dyDescent="0.25">
      <c r="A29" s="34" t="s">
        <v>42</v>
      </c>
      <c r="B29" s="201" t="s">
        <v>659</v>
      </c>
      <c r="C29" s="202"/>
      <c r="D29" s="202"/>
      <c r="E29" s="202"/>
      <c r="F29" s="202"/>
      <c r="G29" s="202"/>
      <c r="H29" s="202"/>
      <c r="I29" s="202"/>
      <c r="J29" s="46"/>
      <c r="K29" s="44"/>
      <c r="L29" s="47"/>
      <c r="M29" s="274"/>
      <c r="N29" s="275"/>
      <c r="O29" s="276"/>
    </row>
    <row r="30" spans="1:23" ht="29.25" customHeight="1" thickBot="1" x14ac:dyDescent="0.25">
      <c r="A30" s="203" t="s">
        <v>165</v>
      </c>
      <c r="B30" s="204"/>
      <c r="C30" s="204"/>
      <c r="D30" s="204"/>
      <c r="E30" s="204"/>
      <c r="F30" s="204"/>
      <c r="G30" s="204"/>
      <c r="H30" s="204"/>
      <c r="I30" s="205"/>
      <c r="J30" s="47"/>
      <c r="K30" s="44"/>
      <c r="L30" s="47"/>
      <c r="M30" s="271" t="s">
        <v>655</v>
      </c>
      <c r="N30" s="272"/>
      <c r="O30" s="272"/>
      <c r="P30" s="272"/>
      <c r="Q30" s="273"/>
      <c r="R30" s="271" t="s">
        <v>656</v>
      </c>
      <c r="S30" s="272"/>
      <c r="T30" s="272"/>
      <c r="U30" s="272"/>
      <c r="V30" s="272"/>
      <c r="W30" s="273"/>
    </row>
    <row r="31" spans="1:23" ht="63" customHeight="1" x14ac:dyDescent="0.2">
      <c r="A31" s="41" t="s">
        <v>43</v>
      </c>
      <c r="B31" s="206" t="s">
        <v>631</v>
      </c>
      <c r="C31" s="206"/>
      <c r="D31" s="206"/>
      <c r="E31" s="206"/>
      <c r="F31" s="206"/>
      <c r="G31" s="206"/>
      <c r="H31" s="206"/>
      <c r="I31" s="206"/>
      <c r="J31" s="46"/>
      <c r="K31" s="44"/>
      <c r="L31" s="47"/>
      <c r="M31" s="274"/>
      <c r="N31" s="275"/>
      <c r="O31" s="275"/>
      <c r="P31" s="275"/>
      <c r="Q31" s="276"/>
      <c r="R31" s="274"/>
      <c r="S31" s="275"/>
      <c r="T31" s="275"/>
      <c r="U31" s="275"/>
      <c r="V31" s="275"/>
      <c r="W31" s="276"/>
    </row>
    <row r="32" spans="1:23" ht="82.5" customHeight="1" x14ac:dyDescent="0.2">
      <c r="A32" s="33" t="s">
        <v>44</v>
      </c>
      <c r="B32" s="181" t="s">
        <v>630</v>
      </c>
      <c r="C32" s="181"/>
      <c r="D32" s="181"/>
      <c r="E32" s="181"/>
      <c r="F32" s="181"/>
      <c r="G32" s="181"/>
      <c r="H32" s="181"/>
      <c r="I32" s="181"/>
      <c r="J32" s="46"/>
      <c r="K32" s="44"/>
      <c r="L32" s="47"/>
      <c r="M32" s="274"/>
      <c r="N32" s="275"/>
      <c r="O32" s="275"/>
      <c r="P32" s="275"/>
      <c r="Q32" s="276"/>
      <c r="R32" s="274"/>
      <c r="S32" s="275"/>
      <c r="T32" s="275"/>
      <c r="U32" s="275"/>
      <c r="V32" s="275"/>
      <c r="W32" s="276"/>
    </row>
    <row r="33" spans="1:23" ht="51" customHeight="1" x14ac:dyDescent="0.2">
      <c r="A33" s="33" t="s">
        <v>44</v>
      </c>
      <c r="B33" s="181"/>
      <c r="C33" s="181"/>
      <c r="D33" s="181"/>
      <c r="E33" s="181"/>
      <c r="F33" s="181"/>
      <c r="G33" s="181"/>
      <c r="H33" s="181"/>
      <c r="I33" s="181"/>
      <c r="J33" s="46"/>
      <c r="K33" s="44"/>
      <c r="L33" s="47"/>
      <c r="M33" s="274"/>
      <c r="N33" s="275"/>
      <c r="O33" s="275"/>
      <c r="P33" s="275"/>
      <c r="Q33" s="276"/>
      <c r="R33" s="274"/>
      <c r="S33" s="275"/>
      <c r="T33" s="275"/>
      <c r="U33" s="275"/>
      <c r="V33" s="275"/>
      <c r="W33" s="276"/>
    </row>
    <row r="34" spans="1:23" ht="58.5" customHeight="1" thickBot="1" x14ac:dyDescent="0.25">
      <c r="A34" s="40" t="s">
        <v>654</v>
      </c>
      <c r="B34" s="182" t="s">
        <v>635</v>
      </c>
      <c r="C34" s="182"/>
      <c r="D34" s="182"/>
      <c r="E34" s="182"/>
      <c r="F34" s="182"/>
      <c r="G34" s="182"/>
      <c r="H34" s="182"/>
      <c r="I34" s="182"/>
      <c r="J34" s="101"/>
      <c r="K34" s="44"/>
      <c r="L34" s="47"/>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41" t="s">
        <v>49</v>
      </c>
      <c r="B36" s="183">
        <v>120</v>
      </c>
      <c r="C36" s="183"/>
      <c r="D36" s="183"/>
      <c r="E36" s="183"/>
      <c r="F36" s="183"/>
      <c r="G36" s="183"/>
      <c r="H36" s="183"/>
      <c r="I36" s="184"/>
      <c r="J36" s="46"/>
      <c r="K36" s="47"/>
      <c r="L36" s="47"/>
      <c r="M36" s="235"/>
      <c r="N36" s="236"/>
      <c r="O36" s="236"/>
      <c r="P36" s="236"/>
      <c r="Q36" s="236"/>
      <c r="R36" s="236"/>
      <c r="S36" s="236"/>
      <c r="T36" s="236"/>
      <c r="U36" s="236"/>
      <c r="V36" s="236"/>
      <c r="W36" s="237"/>
    </row>
    <row r="37" spans="1:23" ht="21" x14ac:dyDescent="0.2">
      <c r="A37" s="33" t="s">
        <v>50</v>
      </c>
      <c r="B37" s="183">
        <v>120</v>
      </c>
      <c r="C37" s="183"/>
      <c r="D37" s="183"/>
      <c r="E37" s="183"/>
      <c r="F37" s="183"/>
      <c r="G37" s="183"/>
      <c r="H37" s="183"/>
      <c r="I37" s="184"/>
      <c r="J37" s="46"/>
      <c r="K37" s="47"/>
      <c r="L37" s="47"/>
      <c r="M37" s="235"/>
      <c r="N37" s="236"/>
      <c r="O37" s="236"/>
      <c r="P37" s="236"/>
      <c r="Q37" s="236"/>
      <c r="R37" s="236"/>
      <c r="S37" s="236"/>
      <c r="T37" s="236"/>
      <c r="U37" s="236"/>
      <c r="V37" s="236"/>
      <c r="W37" s="237"/>
    </row>
    <row r="38" spans="1:23" ht="21" x14ac:dyDescent="0.2">
      <c r="A38" s="33" t="s">
        <v>167</v>
      </c>
      <c r="B38" s="185"/>
      <c r="C38" s="185"/>
      <c r="D38" s="185"/>
      <c r="E38" s="185"/>
      <c r="F38" s="185"/>
      <c r="G38" s="185"/>
      <c r="H38" s="185"/>
      <c r="I38" s="186"/>
      <c r="J38" s="46"/>
      <c r="K38" s="47"/>
      <c r="L38" s="47"/>
      <c r="M38" s="235"/>
      <c r="N38" s="236"/>
      <c r="O38" s="236"/>
      <c r="P38" s="236"/>
      <c r="Q38" s="236"/>
      <c r="R38" s="236"/>
      <c r="S38" s="236"/>
      <c r="T38" s="236"/>
      <c r="U38" s="236"/>
      <c r="V38" s="236"/>
      <c r="W38" s="237"/>
    </row>
    <row r="39" spans="1:23" ht="21.75" thickBot="1" x14ac:dyDescent="0.25">
      <c r="A39" s="34" t="s">
        <v>51</v>
      </c>
      <c r="B39" s="187"/>
      <c r="C39" s="187"/>
      <c r="D39" s="187"/>
      <c r="E39" s="187"/>
      <c r="F39" s="187"/>
      <c r="G39" s="187"/>
      <c r="H39" s="187"/>
      <c r="I39" s="188"/>
      <c r="J39" s="46"/>
      <c r="K39" s="47"/>
      <c r="L39" s="47"/>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47"/>
      <c r="K40" s="47"/>
      <c r="L40" s="47"/>
      <c r="M40" s="235"/>
      <c r="N40" s="236"/>
      <c r="O40" s="236"/>
      <c r="P40" s="236"/>
      <c r="Q40" s="236"/>
      <c r="R40" s="236"/>
      <c r="S40" s="236"/>
      <c r="T40" s="236"/>
      <c r="U40" s="236"/>
      <c r="V40" s="236"/>
      <c r="W40" s="237"/>
    </row>
    <row r="41" spans="1:23" ht="63.75" thickBot="1" x14ac:dyDescent="0.25">
      <c r="A41" s="73" t="s">
        <v>636</v>
      </c>
      <c r="B41" s="74" t="s">
        <v>29</v>
      </c>
      <c r="C41" s="171" t="s">
        <v>72</v>
      </c>
      <c r="D41" s="171"/>
      <c r="E41" s="171" t="s">
        <v>83</v>
      </c>
      <c r="F41" s="171"/>
      <c r="G41" s="171"/>
      <c r="H41" s="171"/>
      <c r="I41" s="189"/>
      <c r="J41" s="47"/>
      <c r="K41" s="47"/>
      <c r="L41" s="47"/>
      <c r="M41" s="235"/>
      <c r="N41" s="236"/>
      <c r="O41" s="236"/>
      <c r="P41" s="236"/>
      <c r="Q41" s="236"/>
      <c r="R41" s="236"/>
      <c r="S41" s="236"/>
      <c r="T41" s="236"/>
      <c r="U41" s="236"/>
      <c r="V41" s="236"/>
      <c r="W41" s="237"/>
    </row>
    <row r="42" spans="1:23" ht="42.75" thickBot="1" x14ac:dyDescent="0.25">
      <c r="A42" s="49" t="s">
        <v>642</v>
      </c>
      <c r="B42" s="51" t="s">
        <v>28</v>
      </c>
      <c r="C42" s="171" t="s">
        <v>72</v>
      </c>
      <c r="D42" s="171"/>
      <c r="E42" s="136" t="s">
        <v>83</v>
      </c>
      <c r="F42" s="136"/>
      <c r="G42" s="136"/>
      <c r="H42" s="190"/>
      <c r="I42" s="191"/>
      <c r="J42" s="47"/>
      <c r="K42" s="47"/>
      <c r="L42" s="47"/>
      <c r="M42" s="235"/>
      <c r="N42" s="236"/>
      <c r="O42" s="236"/>
      <c r="P42" s="236"/>
      <c r="Q42" s="236"/>
      <c r="R42" s="236"/>
      <c r="S42" s="236"/>
      <c r="T42" s="236"/>
      <c r="U42" s="236"/>
      <c r="V42" s="236"/>
      <c r="W42" s="237"/>
    </row>
    <row r="43" spans="1:23" ht="42.75" thickBot="1" x14ac:dyDescent="0.25">
      <c r="A43" s="49" t="s">
        <v>645</v>
      </c>
      <c r="B43" s="51" t="s">
        <v>29</v>
      </c>
      <c r="C43" s="171" t="s">
        <v>72</v>
      </c>
      <c r="D43" s="171"/>
      <c r="E43" s="136" t="s">
        <v>83</v>
      </c>
      <c r="F43" s="136"/>
      <c r="G43" s="136"/>
      <c r="H43" s="190"/>
      <c r="I43" s="191"/>
      <c r="J43" s="47"/>
      <c r="K43" s="47"/>
      <c r="L43" s="47"/>
      <c r="M43" s="235"/>
      <c r="N43" s="236"/>
      <c r="O43" s="236"/>
      <c r="P43" s="236"/>
      <c r="Q43" s="236"/>
      <c r="R43" s="236"/>
      <c r="S43" s="236"/>
      <c r="T43" s="236"/>
      <c r="U43" s="236"/>
      <c r="V43" s="236"/>
      <c r="W43" s="237"/>
    </row>
    <row r="44" spans="1:23" ht="21.75" thickBot="1" x14ac:dyDescent="0.25">
      <c r="A44" s="49"/>
      <c r="B44" s="51"/>
      <c r="C44" s="171"/>
      <c r="D44" s="171"/>
      <c r="E44" s="136"/>
      <c r="F44" s="136"/>
      <c r="G44" s="136"/>
      <c r="H44" s="190"/>
      <c r="I44" s="191"/>
      <c r="J44" s="47"/>
      <c r="K44" s="47"/>
      <c r="L44" s="47"/>
      <c r="M44" s="235"/>
      <c r="N44" s="236"/>
      <c r="O44" s="236"/>
      <c r="P44" s="236"/>
      <c r="Q44" s="236"/>
      <c r="R44" s="236"/>
      <c r="S44" s="236"/>
      <c r="T44" s="236"/>
      <c r="U44" s="236"/>
      <c r="V44" s="236"/>
      <c r="W44" s="237"/>
    </row>
    <row r="45" spans="1:23" ht="21.75" thickBot="1" x14ac:dyDescent="0.25">
      <c r="A45" s="62"/>
      <c r="B45" s="75"/>
      <c r="C45" s="171"/>
      <c r="D45" s="171"/>
      <c r="E45" s="161"/>
      <c r="F45" s="161"/>
      <c r="G45" s="161"/>
      <c r="H45" s="161"/>
      <c r="I45" s="192"/>
      <c r="J45" s="47"/>
      <c r="K45" s="47"/>
      <c r="L45" s="47"/>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46"/>
      <c r="K46" s="47"/>
      <c r="L46" s="47"/>
      <c r="M46" s="235"/>
      <c r="N46" s="236"/>
      <c r="O46" s="236"/>
      <c r="P46" s="236"/>
      <c r="Q46" s="236"/>
      <c r="R46" s="236"/>
      <c r="S46" s="236"/>
      <c r="T46" s="236"/>
      <c r="U46" s="236"/>
      <c r="V46" s="236"/>
      <c r="W46" s="237"/>
    </row>
    <row r="47" spans="1:23" ht="21" x14ac:dyDescent="0.35">
      <c r="A47" s="53" t="s">
        <v>110</v>
      </c>
      <c r="B47" s="164"/>
      <c r="C47" s="164"/>
      <c r="D47" s="164"/>
      <c r="E47" s="164"/>
      <c r="F47" s="164"/>
      <c r="G47" s="164"/>
      <c r="H47" s="164"/>
      <c r="I47" s="165"/>
      <c r="J47" s="46"/>
      <c r="K47" s="47"/>
      <c r="L47" s="47"/>
      <c r="M47" s="235"/>
      <c r="N47" s="236"/>
      <c r="O47" s="236"/>
      <c r="P47" s="236"/>
      <c r="Q47" s="236"/>
      <c r="R47" s="236"/>
      <c r="S47" s="236"/>
      <c r="T47" s="236"/>
      <c r="U47" s="236"/>
      <c r="V47" s="236"/>
      <c r="W47" s="237"/>
    </row>
    <row r="48" spans="1:23" ht="122.25" customHeight="1" thickBot="1" x14ac:dyDescent="0.25">
      <c r="A48" s="102" t="s">
        <v>555</v>
      </c>
      <c r="B48" s="197" t="s">
        <v>665</v>
      </c>
      <c r="C48" s="197"/>
      <c r="D48" s="197"/>
      <c r="E48" s="197"/>
      <c r="F48" s="197"/>
      <c r="G48" s="197"/>
      <c r="H48" s="197"/>
      <c r="I48" s="198"/>
      <c r="J48" s="46"/>
      <c r="K48" s="47"/>
      <c r="L48" s="47"/>
      <c r="M48" s="238"/>
      <c r="N48" s="239"/>
      <c r="O48" s="239"/>
      <c r="P48" s="239"/>
      <c r="Q48" s="239"/>
      <c r="R48" s="239"/>
      <c r="S48" s="239"/>
      <c r="T48" s="239"/>
      <c r="U48" s="239"/>
      <c r="V48" s="239"/>
      <c r="W48" s="240"/>
    </row>
    <row r="49" spans="1:30" ht="29.25" customHeight="1" thickBot="1" x14ac:dyDescent="0.4">
      <c r="A49" s="194" t="s">
        <v>175</v>
      </c>
      <c r="B49" s="195"/>
      <c r="C49" s="195"/>
      <c r="D49" s="195"/>
      <c r="E49" s="195"/>
      <c r="F49" s="195"/>
      <c r="G49" s="195"/>
      <c r="H49" s="195"/>
      <c r="I49" s="196"/>
      <c r="J49" s="47"/>
      <c r="K49" s="44"/>
      <c r="L49" s="47"/>
      <c r="M49" s="247" t="s">
        <v>567</v>
      </c>
      <c r="N49" s="248"/>
      <c r="O49" s="249"/>
      <c r="P49" s="243"/>
      <c r="Q49" s="244"/>
      <c r="R49" s="244"/>
      <c r="S49" s="244"/>
      <c r="T49" s="244"/>
      <c r="U49" s="244"/>
      <c r="V49" s="244"/>
      <c r="W49" s="244"/>
    </row>
    <row r="50" spans="1:30" ht="21.75" customHeight="1" x14ac:dyDescent="0.35">
      <c r="A50" s="54" t="s">
        <v>118</v>
      </c>
      <c r="B50" s="162" t="s">
        <v>2</v>
      </c>
      <c r="C50" s="162"/>
      <c r="D50" s="162"/>
      <c r="E50" s="162"/>
      <c r="F50" s="162"/>
      <c r="G50" s="162"/>
      <c r="H50" s="162"/>
      <c r="I50" s="162"/>
      <c r="J50" s="46"/>
      <c r="K50" s="44"/>
      <c r="L50" s="47"/>
      <c r="M50" s="250"/>
      <c r="N50" s="251"/>
      <c r="O50" s="252"/>
      <c r="P50" s="245"/>
      <c r="Q50" s="246"/>
      <c r="R50" s="246"/>
      <c r="S50" s="246"/>
      <c r="T50" s="246"/>
      <c r="U50" s="246"/>
      <c r="V50" s="246"/>
      <c r="W50" s="246"/>
    </row>
    <row r="51" spans="1:30" ht="21" x14ac:dyDescent="0.35">
      <c r="A51" s="53" t="s">
        <v>119</v>
      </c>
      <c r="B51" s="164"/>
      <c r="C51" s="164"/>
      <c r="D51" s="164"/>
      <c r="E51" s="164"/>
      <c r="F51" s="164"/>
      <c r="G51" s="164"/>
      <c r="H51" s="164"/>
      <c r="I51" s="164"/>
      <c r="J51" s="46"/>
      <c r="K51" s="44"/>
      <c r="L51" s="47"/>
      <c r="M51" s="250"/>
      <c r="N51" s="251"/>
      <c r="O51" s="252"/>
      <c r="P51" s="245"/>
      <c r="Q51" s="246"/>
      <c r="R51" s="246"/>
      <c r="S51" s="246"/>
      <c r="T51" s="246"/>
      <c r="U51" s="246"/>
      <c r="V51" s="246"/>
      <c r="W51" s="246"/>
    </row>
    <row r="52" spans="1:30" ht="21.75" thickBot="1" x14ac:dyDescent="0.4">
      <c r="A52" s="53" t="b">
        <f>IF(OR(B51="כן"),"פרטו את התנאים")</f>
        <v>0</v>
      </c>
      <c r="B52" s="199"/>
      <c r="C52" s="199"/>
      <c r="D52" s="199"/>
      <c r="E52" s="199"/>
      <c r="F52" s="199"/>
      <c r="G52" s="199"/>
      <c r="H52" s="199"/>
      <c r="I52" s="199"/>
      <c r="J52" s="46"/>
      <c r="K52" s="44"/>
      <c r="L52" s="47"/>
      <c r="M52" s="253"/>
      <c r="N52" s="254"/>
      <c r="O52" s="255"/>
      <c r="P52" s="245"/>
      <c r="Q52" s="246"/>
      <c r="R52" s="246"/>
      <c r="S52" s="246"/>
      <c r="T52" s="246"/>
      <c r="U52" s="246"/>
      <c r="V52" s="246"/>
      <c r="W52" s="246"/>
    </row>
    <row r="53" spans="1:30"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30"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30"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30"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30"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30"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c r="X58" s="44"/>
      <c r="Y58" s="44"/>
      <c r="Z58" s="44"/>
      <c r="AA58" s="44"/>
      <c r="AB58" s="44"/>
      <c r="AC58" s="44"/>
      <c r="AD58" s="44"/>
    </row>
    <row r="59" spans="1:30" ht="42" x14ac:dyDescent="0.2">
      <c r="A59" s="50" t="s">
        <v>616</v>
      </c>
      <c r="B59" s="56"/>
      <c r="C59" s="56" t="s">
        <v>660</v>
      </c>
      <c r="D59" s="50" t="s">
        <v>619</v>
      </c>
      <c r="E59" s="57">
        <v>0.3</v>
      </c>
      <c r="F59" s="36">
        <v>1</v>
      </c>
      <c r="G59" s="36"/>
      <c r="H59" s="136" t="s">
        <v>174</v>
      </c>
      <c r="I59" s="136"/>
      <c r="J59" s="56"/>
      <c r="K59" s="158">
        <v>45000</v>
      </c>
      <c r="L59" s="138"/>
      <c r="M59" s="241"/>
      <c r="N59" s="242"/>
      <c r="O59" s="242"/>
      <c r="P59" s="242"/>
      <c r="Q59" s="242"/>
      <c r="R59" s="242"/>
      <c r="S59" s="242"/>
      <c r="T59" s="242"/>
      <c r="U59" s="242"/>
      <c r="V59" s="242"/>
      <c r="W59" s="242"/>
      <c r="X59" s="44"/>
      <c r="Y59" s="44"/>
      <c r="Z59" s="44"/>
      <c r="AA59" s="44"/>
      <c r="AB59" s="44"/>
      <c r="AC59" s="44"/>
      <c r="AD59" s="44"/>
    </row>
    <row r="60" spans="1:30" ht="21" x14ac:dyDescent="0.2">
      <c r="A60" s="50"/>
      <c r="B60" s="56"/>
      <c r="C60" s="56"/>
      <c r="D60" s="50"/>
      <c r="E60" s="57"/>
      <c r="F60" s="36"/>
      <c r="G60" s="36"/>
      <c r="H60" s="136"/>
      <c r="I60" s="136"/>
      <c r="J60" s="56"/>
      <c r="K60" s="137">
        <f t="shared" ref="K60:K62" si="0">G60*J60*12</f>
        <v>0</v>
      </c>
      <c r="L60" s="138"/>
      <c r="M60" s="241"/>
      <c r="N60" s="242"/>
      <c r="O60" s="242"/>
      <c r="P60" s="242"/>
      <c r="Q60" s="242"/>
      <c r="R60" s="242"/>
      <c r="S60" s="242"/>
      <c r="T60" s="242"/>
      <c r="U60" s="242"/>
      <c r="V60" s="242"/>
      <c r="W60" s="242"/>
      <c r="X60" s="44"/>
      <c r="Y60" s="44"/>
      <c r="Z60" s="44"/>
      <c r="AA60" s="44"/>
      <c r="AB60" s="44"/>
      <c r="AC60" s="44"/>
      <c r="AD60" s="44"/>
    </row>
    <row r="61" spans="1:30" ht="21" x14ac:dyDescent="0.2">
      <c r="A61" s="50"/>
      <c r="B61" s="56"/>
      <c r="C61" s="56"/>
      <c r="D61" s="50"/>
      <c r="E61" s="57"/>
      <c r="F61" s="36"/>
      <c r="G61" s="36"/>
      <c r="H61" s="136"/>
      <c r="I61" s="136"/>
      <c r="J61" s="56"/>
      <c r="K61" s="137">
        <f t="shared" si="0"/>
        <v>0</v>
      </c>
      <c r="L61" s="138"/>
      <c r="M61" s="241"/>
      <c r="N61" s="242"/>
      <c r="O61" s="242"/>
      <c r="P61" s="242"/>
      <c r="Q61" s="242"/>
      <c r="R61" s="242"/>
      <c r="S61" s="242"/>
      <c r="T61" s="242"/>
      <c r="U61" s="242"/>
      <c r="V61" s="242"/>
      <c r="W61" s="242"/>
      <c r="X61" s="44"/>
      <c r="Y61" s="44"/>
      <c r="Z61" s="44"/>
      <c r="AA61" s="44"/>
      <c r="AB61" s="44"/>
      <c r="AC61" s="44"/>
      <c r="AD61" s="44"/>
    </row>
    <row r="62" spans="1:30" ht="21" x14ac:dyDescent="0.2">
      <c r="A62" s="50"/>
      <c r="B62" s="56"/>
      <c r="C62" s="56"/>
      <c r="D62" s="50"/>
      <c r="E62" s="57"/>
      <c r="F62" s="36"/>
      <c r="G62" s="36"/>
      <c r="H62" s="136"/>
      <c r="I62" s="136"/>
      <c r="J62" s="56"/>
      <c r="K62" s="137">
        <f t="shared" si="0"/>
        <v>0</v>
      </c>
      <c r="L62" s="138"/>
      <c r="M62" s="241"/>
      <c r="N62" s="242"/>
      <c r="O62" s="242"/>
      <c r="P62" s="242"/>
      <c r="Q62" s="242"/>
      <c r="R62" s="242"/>
      <c r="S62" s="242"/>
      <c r="T62" s="242"/>
      <c r="U62" s="242"/>
      <c r="V62" s="242"/>
      <c r="W62" s="242"/>
      <c r="X62" s="44"/>
      <c r="Y62" s="44"/>
      <c r="Z62" s="44"/>
      <c r="AA62" s="44"/>
      <c r="AB62" s="44"/>
      <c r="AC62" s="44"/>
      <c r="AD62" s="44"/>
    </row>
    <row r="63" spans="1:30" ht="21" x14ac:dyDescent="0.35">
      <c r="A63" s="155" t="s">
        <v>150</v>
      </c>
      <c r="B63" s="155"/>
      <c r="C63" s="155"/>
      <c r="D63" s="155"/>
      <c r="E63" s="58">
        <f>SUM(E59:E61)</f>
        <v>0.3</v>
      </c>
      <c r="F63" s="157" t="s">
        <v>150</v>
      </c>
      <c r="G63" s="159"/>
      <c r="H63" s="159"/>
      <c r="I63" s="159"/>
      <c r="J63" s="160"/>
      <c r="K63" s="156">
        <f>SUM(K59:L61)</f>
        <v>45000</v>
      </c>
      <c r="L63" s="157"/>
      <c r="M63" s="241"/>
      <c r="N63" s="242"/>
      <c r="O63" s="242"/>
      <c r="P63" s="242"/>
      <c r="Q63" s="242"/>
      <c r="R63" s="242"/>
      <c r="S63" s="242"/>
      <c r="T63" s="242"/>
      <c r="U63" s="242"/>
      <c r="V63" s="242"/>
      <c r="W63" s="242"/>
      <c r="X63" s="44"/>
      <c r="Y63" s="44"/>
      <c r="Z63" s="44"/>
      <c r="AA63" s="44"/>
      <c r="AB63" s="44"/>
      <c r="AC63" s="44"/>
      <c r="AD63" s="44"/>
    </row>
    <row r="64" spans="1:30" ht="21" x14ac:dyDescent="0.35">
      <c r="A64" s="53" t="s">
        <v>138</v>
      </c>
      <c r="B64" s="164" t="s">
        <v>1</v>
      </c>
      <c r="C64" s="164"/>
      <c r="D64" s="164"/>
      <c r="E64" s="164"/>
      <c r="F64" s="164"/>
      <c r="G64" s="164"/>
      <c r="H64" s="164"/>
      <c r="I64" s="164"/>
      <c r="J64" s="185" t="s">
        <v>553</v>
      </c>
      <c r="K64" s="185"/>
      <c r="L64" s="186"/>
      <c r="M64" s="241"/>
      <c r="N64" s="242"/>
      <c r="O64" s="242"/>
      <c r="P64" s="242"/>
      <c r="Q64" s="242"/>
      <c r="R64" s="242"/>
      <c r="S64" s="242"/>
      <c r="T64" s="242"/>
      <c r="U64" s="242"/>
      <c r="V64" s="242"/>
      <c r="W64" s="242"/>
      <c r="X64" s="44"/>
      <c r="Y64" s="44"/>
      <c r="Z64" s="44"/>
      <c r="AA64" s="44"/>
      <c r="AB64" s="44"/>
      <c r="AC64" s="44"/>
      <c r="AD64" s="44"/>
    </row>
    <row r="65" spans="1:30" ht="21.75" thickBot="1" x14ac:dyDescent="0.4">
      <c r="A65" s="55" t="str">
        <f>IF(OR(B64="כן"),"תקציב הדרכה:")</f>
        <v>תקציב הדרכה:</v>
      </c>
      <c r="B65" s="210" t="s">
        <v>663</v>
      </c>
      <c r="C65" s="211"/>
      <c r="D65" s="211"/>
      <c r="E65" s="211"/>
      <c r="F65" s="211"/>
      <c r="G65" s="211"/>
      <c r="H65" s="211"/>
      <c r="I65" s="212"/>
      <c r="J65" s="202"/>
      <c r="K65" s="185"/>
      <c r="L65" s="209"/>
      <c r="M65" s="241"/>
      <c r="N65" s="242"/>
      <c r="O65" s="242"/>
      <c r="P65" s="242"/>
      <c r="Q65" s="242"/>
      <c r="R65" s="242"/>
      <c r="S65" s="242"/>
      <c r="T65" s="242"/>
      <c r="U65" s="242"/>
      <c r="V65" s="242"/>
      <c r="W65" s="242"/>
      <c r="X65" s="44"/>
      <c r="Y65" s="44"/>
      <c r="Z65" s="44"/>
      <c r="AA65" s="44"/>
      <c r="AB65" s="44"/>
      <c r="AC65" s="44"/>
      <c r="AD65" s="44"/>
    </row>
    <row r="66" spans="1:30" ht="21.75" thickBot="1" x14ac:dyDescent="0.4">
      <c r="A66" s="152" t="s">
        <v>604</v>
      </c>
      <c r="B66" s="153"/>
      <c r="C66" s="153"/>
      <c r="D66" s="153"/>
      <c r="E66" s="153"/>
      <c r="F66" s="153"/>
      <c r="G66" s="153"/>
      <c r="H66" s="153"/>
      <c r="I66" s="153"/>
      <c r="J66" s="154"/>
      <c r="K66" s="90"/>
      <c r="L66" s="91"/>
      <c r="M66" s="242"/>
      <c r="N66" s="242"/>
      <c r="O66" s="242"/>
      <c r="P66" s="242"/>
      <c r="Q66" s="242"/>
      <c r="R66" s="242"/>
      <c r="S66" s="242"/>
      <c r="T66" s="242"/>
      <c r="U66" s="242"/>
      <c r="V66" s="242"/>
      <c r="W66" s="242"/>
      <c r="X66" s="44"/>
      <c r="Y66" s="44"/>
      <c r="Z66" s="44"/>
      <c r="AA66" s="44"/>
      <c r="AB66" s="44"/>
      <c r="AC66" s="44"/>
      <c r="AD66" s="44"/>
    </row>
    <row r="67" spans="1:30" ht="63" x14ac:dyDescent="0.2">
      <c r="A67" s="59" t="s">
        <v>581</v>
      </c>
      <c r="B67" s="60" t="s">
        <v>142</v>
      </c>
      <c r="C67" s="60" t="s">
        <v>558</v>
      </c>
      <c r="D67" s="60" t="s">
        <v>144</v>
      </c>
      <c r="E67" s="215" t="s">
        <v>145</v>
      </c>
      <c r="F67" s="215"/>
      <c r="G67" s="215"/>
      <c r="H67" s="215"/>
      <c r="I67" s="60" t="s">
        <v>146</v>
      </c>
      <c r="J67" s="61" t="s">
        <v>147</v>
      </c>
      <c r="K67" s="231"/>
      <c r="L67" s="231"/>
      <c r="M67" s="242"/>
      <c r="N67" s="242"/>
      <c r="O67" s="242"/>
      <c r="P67" s="242"/>
      <c r="Q67" s="242"/>
      <c r="R67" s="242"/>
      <c r="S67" s="242"/>
      <c r="T67" s="242"/>
      <c r="U67" s="242"/>
      <c r="V67" s="242"/>
      <c r="W67" s="242"/>
      <c r="X67" s="44"/>
      <c r="Y67" s="44"/>
      <c r="Z67" s="44"/>
      <c r="AA67" s="44"/>
      <c r="AB67" s="44"/>
      <c r="AC67" s="44"/>
      <c r="AD67" s="44"/>
    </row>
    <row r="68" spans="1:30" ht="21" x14ac:dyDescent="0.2">
      <c r="A68" s="49"/>
      <c r="B68" s="56"/>
      <c r="C68" s="56"/>
      <c r="D68" s="56"/>
      <c r="E68" s="137"/>
      <c r="F68" s="137"/>
      <c r="G68" s="137"/>
      <c r="H68" s="137"/>
      <c r="I68" s="56"/>
      <c r="J68" s="89">
        <f t="shared" ref="J68:J69" si="1">C68*I68</f>
        <v>0</v>
      </c>
      <c r="K68" s="231"/>
      <c r="L68" s="231"/>
      <c r="M68" s="242"/>
      <c r="N68" s="242"/>
      <c r="O68" s="242"/>
      <c r="P68" s="242"/>
      <c r="Q68" s="242"/>
      <c r="R68" s="242"/>
      <c r="S68" s="242"/>
      <c r="T68" s="242"/>
      <c r="U68" s="242"/>
      <c r="V68" s="242"/>
      <c r="W68" s="242"/>
    </row>
    <row r="69" spans="1:30" ht="21" x14ac:dyDescent="0.2">
      <c r="A69" s="49"/>
      <c r="B69" s="56"/>
      <c r="C69" s="56"/>
      <c r="D69" s="56"/>
      <c r="E69" s="137"/>
      <c r="F69" s="137"/>
      <c r="G69" s="137"/>
      <c r="H69" s="137"/>
      <c r="I69" s="56"/>
      <c r="J69" s="89">
        <f t="shared" si="1"/>
        <v>0</v>
      </c>
      <c r="K69" s="231"/>
      <c r="L69" s="231"/>
      <c r="M69" s="85"/>
      <c r="N69" s="85"/>
      <c r="O69" s="77"/>
      <c r="P69" s="43"/>
      <c r="Q69" s="43"/>
      <c r="R69" s="43"/>
      <c r="S69" s="43"/>
      <c r="T69" s="43"/>
      <c r="U69" s="43"/>
      <c r="V69" s="43"/>
      <c r="W69" s="43"/>
    </row>
    <row r="70" spans="1:30" ht="21.75" thickBot="1" x14ac:dyDescent="0.25">
      <c r="A70" s="52"/>
      <c r="B70" s="66"/>
      <c r="C70" s="66"/>
      <c r="D70" s="66"/>
      <c r="E70" s="132"/>
      <c r="F70" s="132"/>
      <c r="G70" s="132"/>
      <c r="H70" s="132"/>
      <c r="I70" s="66"/>
      <c r="J70" s="89">
        <f>C70*I70</f>
        <v>0</v>
      </c>
      <c r="K70" s="231"/>
      <c r="L70" s="231"/>
      <c r="M70" s="85"/>
      <c r="N70" s="85"/>
      <c r="O70" s="77"/>
      <c r="P70" s="43"/>
      <c r="Q70" s="43"/>
      <c r="R70" s="43"/>
      <c r="S70" s="43"/>
      <c r="T70" s="43"/>
      <c r="U70" s="43"/>
      <c r="V70" s="43"/>
      <c r="W70" s="43"/>
    </row>
    <row r="71" spans="1:30" ht="20.25" customHeight="1" thickBot="1" x14ac:dyDescent="0.25">
      <c r="A71" s="223" t="s">
        <v>488</v>
      </c>
      <c r="B71" s="224"/>
      <c r="C71" s="224"/>
      <c r="D71" s="224"/>
      <c r="E71" s="224"/>
      <c r="F71" s="224"/>
      <c r="G71" s="224"/>
      <c r="H71" s="224"/>
      <c r="I71" s="224"/>
      <c r="J71" s="225"/>
      <c r="K71" s="228"/>
      <c r="L71" s="228"/>
      <c r="M71" s="85"/>
      <c r="N71" s="85"/>
      <c r="O71" s="77"/>
      <c r="P71" s="43"/>
      <c r="Q71" s="43"/>
      <c r="R71" s="43"/>
      <c r="S71" s="43"/>
      <c r="T71" s="43"/>
      <c r="U71" s="43"/>
      <c r="V71" s="43"/>
      <c r="W71" s="43"/>
    </row>
    <row r="72" spans="1:30" ht="21.75" customHeight="1" x14ac:dyDescent="0.2">
      <c r="A72" s="63" t="s">
        <v>148</v>
      </c>
      <c r="B72" s="220" t="s">
        <v>149</v>
      </c>
      <c r="C72" s="221"/>
      <c r="D72" s="221"/>
      <c r="E72" s="221"/>
      <c r="F72" s="221"/>
      <c r="G72" s="221"/>
      <c r="H72" s="221"/>
      <c r="I72" s="221"/>
      <c r="J72" s="229"/>
      <c r="K72" s="230"/>
      <c r="L72" s="230"/>
      <c r="M72" s="256" t="s">
        <v>568</v>
      </c>
      <c r="N72" s="257"/>
      <c r="O72" s="258"/>
      <c r="P72" s="43"/>
      <c r="Q72" s="43"/>
      <c r="R72" s="43"/>
      <c r="S72" s="43"/>
      <c r="T72" s="43"/>
      <c r="U72" s="43"/>
      <c r="V72" s="43"/>
      <c r="W72" s="43"/>
    </row>
    <row r="73" spans="1:30" ht="2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30" ht="21" customHeight="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30" ht="21" x14ac:dyDescent="0.2">
      <c r="A75" s="64"/>
      <c r="B75" s="222"/>
      <c r="C75" s="137"/>
      <c r="D75" s="137"/>
      <c r="E75" s="137"/>
      <c r="F75" s="137"/>
      <c r="G75" s="137"/>
      <c r="H75" s="137"/>
      <c r="I75" s="138"/>
      <c r="J75" s="229"/>
      <c r="K75" s="230"/>
      <c r="L75" s="230"/>
      <c r="M75" s="259"/>
      <c r="N75" s="260"/>
      <c r="O75" s="261"/>
      <c r="P75" s="43"/>
      <c r="Q75" s="43"/>
      <c r="R75" s="43"/>
      <c r="S75" s="43"/>
      <c r="T75" s="43"/>
      <c r="U75" s="43"/>
      <c r="V75" s="43"/>
      <c r="W75" s="43"/>
    </row>
    <row r="76" spans="1:30" ht="21.75" thickBot="1" x14ac:dyDescent="0.25">
      <c r="A76" s="65" t="s">
        <v>150</v>
      </c>
      <c r="B76" s="131">
        <f>B73+B74+B75</f>
        <v>0</v>
      </c>
      <c r="C76" s="132"/>
      <c r="D76" s="132"/>
      <c r="E76" s="132"/>
      <c r="F76" s="132"/>
      <c r="G76" s="132"/>
      <c r="H76" s="132"/>
      <c r="I76" s="133"/>
      <c r="J76" s="229"/>
      <c r="K76" s="230"/>
      <c r="L76" s="230"/>
      <c r="M76" s="262"/>
      <c r="N76" s="263"/>
      <c r="O76" s="264"/>
      <c r="P76" s="43"/>
      <c r="Q76" s="43"/>
      <c r="R76" s="43"/>
      <c r="S76" s="43"/>
      <c r="T76" s="43"/>
      <c r="U76" s="43"/>
      <c r="V76" s="43"/>
      <c r="W76" s="43"/>
    </row>
    <row r="77" spans="1:30" ht="21.75" thickBot="1" x14ac:dyDescent="0.4">
      <c r="A77" s="134" t="s">
        <v>151</v>
      </c>
      <c r="B77" s="135"/>
      <c r="C77" s="135"/>
      <c r="D77" s="135"/>
      <c r="E77" s="135"/>
      <c r="F77" s="135"/>
      <c r="G77" s="135"/>
      <c r="H77" s="135"/>
      <c r="I77" s="135"/>
      <c r="J77" s="87"/>
      <c r="K77" s="228"/>
      <c r="L77" s="228"/>
      <c r="P77" s="43"/>
      <c r="Q77" s="43"/>
      <c r="R77" s="43"/>
      <c r="S77" s="43"/>
      <c r="T77" s="43"/>
      <c r="U77" s="43"/>
      <c r="V77" s="43"/>
      <c r="W77" s="43"/>
    </row>
    <row r="78" spans="1:30" ht="63" customHeight="1" x14ac:dyDescent="0.2">
      <c r="A78" s="59" t="s">
        <v>653</v>
      </c>
      <c r="B78" s="215" t="s">
        <v>542</v>
      </c>
      <c r="C78" s="215"/>
      <c r="D78" s="215"/>
      <c r="E78" s="215"/>
      <c r="F78" s="215"/>
      <c r="G78" s="60" t="s">
        <v>154</v>
      </c>
      <c r="H78" s="60" t="s">
        <v>554</v>
      </c>
      <c r="I78" s="81" t="s">
        <v>156</v>
      </c>
      <c r="J78" s="229"/>
      <c r="K78" s="230"/>
      <c r="L78" s="230"/>
      <c r="M78" s="47"/>
      <c r="N78" s="47"/>
      <c r="O78" s="47"/>
      <c r="P78" s="77"/>
      <c r="Q78" s="43"/>
      <c r="R78" s="43"/>
      <c r="S78" s="43"/>
      <c r="T78" s="43"/>
      <c r="U78" s="43"/>
      <c r="V78" s="43"/>
      <c r="W78" s="43"/>
    </row>
    <row r="79" spans="1:30" ht="21" x14ac:dyDescent="0.2">
      <c r="A79" s="67"/>
      <c r="B79" s="216"/>
      <c r="C79" s="216"/>
      <c r="D79" s="216"/>
      <c r="E79" s="216"/>
      <c r="F79" s="216"/>
      <c r="G79" s="68"/>
      <c r="H79" s="68"/>
      <c r="I79" s="82">
        <f>G79+H79</f>
        <v>0</v>
      </c>
      <c r="J79" s="229"/>
      <c r="K79" s="230"/>
      <c r="L79" s="230"/>
      <c r="M79" s="77"/>
      <c r="N79" s="77"/>
      <c r="O79" s="77"/>
      <c r="P79" s="77"/>
      <c r="Q79" s="43"/>
      <c r="R79" s="43"/>
      <c r="S79" s="43"/>
      <c r="T79" s="43"/>
      <c r="U79" s="43"/>
      <c r="V79" s="43"/>
      <c r="W79" s="43"/>
    </row>
    <row r="80" spans="1:30" ht="21" customHeight="1" x14ac:dyDescent="0.2">
      <c r="A80" s="67"/>
      <c r="B80" s="216"/>
      <c r="C80" s="216"/>
      <c r="D80" s="216"/>
      <c r="E80" s="216"/>
      <c r="F80" s="216"/>
      <c r="G80" s="68"/>
      <c r="H80" s="68"/>
      <c r="I80" s="82">
        <f t="shared" ref="I80:I81" si="2">G80+H80</f>
        <v>0</v>
      </c>
      <c r="J80" s="229"/>
      <c r="K80" s="230"/>
      <c r="L80" s="230"/>
      <c r="M80" s="76"/>
      <c r="N80" s="76"/>
      <c r="O80" s="76"/>
      <c r="P80" s="77"/>
      <c r="Q80" s="43"/>
      <c r="R80" s="43"/>
      <c r="S80" s="43"/>
      <c r="T80" s="43"/>
      <c r="U80" s="43"/>
      <c r="V80" s="43"/>
      <c r="W80" s="43"/>
    </row>
    <row r="81" spans="1:23" ht="21" x14ac:dyDescent="0.2">
      <c r="A81" s="67"/>
      <c r="B81" s="216"/>
      <c r="C81" s="216"/>
      <c r="D81" s="216"/>
      <c r="E81" s="216"/>
      <c r="F81" s="216"/>
      <c r="G81" s="68"/>
      <c r="H81" s="68"/>
      <c r="I81" s="82">
        <f t="shared" si="2"/>
        <v>0</v>
      </c>
      <c r="J81" s="229"/>
      <c r="K81" s="230"/>
      <c r="L81" s="230"/>
      <c r="M81" s="76"/>
      <c r="N81" s="76"/>
      <c r="O81" s="76"/>
      <c r="P81" s="77"/>
      <c r="Q81" s="43"/>
      <c r="R81" s="43"/>
      <c r="S81" s="43"/>
      <c r="T81" s="43"/>
      <c r="U81" s="43"/>
      <c r="V81" s="43"/>
      <c r="W81" s="43"/>
    </row>
    <row r="82" spans="1:23" ht="21.75" thickBot="1" x14ac:dyDescent="0.25">
      <c r="A82" s="37" t="s">
        <v>150</v>
      </c>
      <c r="B82" s="217"/>
      <c r="C82" s="218"/>
      <c r="D82" s="218"/>
      <c r="E82" s="218"/>
      <c r="F82" s="219"/>
      <c r="G82" s="69">
        <f>SUM(G79:G81)</f>
        <v>0</v>
      </c>
      <c r="H82" s="69">
        <f t="shared" ref="H82:I82" si="3">SUM(H79:H81)</f>
        <v>0</v>
      </c>
      <c r="I82" s="83">
        <f t="shared" si="3"/>
        <v>0</v>
      </c>
      <c r="J82" s="229"/>
      <c r="K82" s="230"/>
      <c r="L82" s="230"/>
      <c r="M82" s="76"/>
      <c r="N82" s="76"/>
      <c r="O82" s="76"/>
      <c r="P82" s="77"/>
      <c r="Q82" s="43"/>
      <c r="R82" s="43"/>
      <c r="S82" s="43"/>
      <c r="T82" s="43"/>
      <c r="U82" s="43"/>
      <c r="V82" s="43"/>
      <c r="W82" s="43"/>
    </row>
    <row r="83" spans="1:23" ht="21.75" thickBot="1" x14ac:dyDescent="0.4">
      <c r="A83" s="70" t="s">
        <v>147</v>
      </c>
      <c r="B83" s="226">
        <f>SUM(I82+B76+K63+J68+J69+J70)</f>
        <v>45000</v>
      </c>
      <c r="C83" s="227"/>
      <c r="D83" s="227"/>
      <c r="E83" s="227"/>
      <c r="F83" s="227"/>
      <c r="G83" s="227"/>
      <c r="H83" s="227"/>
      <c r="I83" s="227"/>
      <c r="J83" s="88"/>
      <c r="K83" s="88"/>
      <c r="L83" s="88"/>
      <c r="M83" s="76"/>
      <c r="N83" s="76"/>
      <c r="O83" s="76"/>
      <c r="P83" s="77"/>
      <c r="Q83" s="43"/>
      <c r="R83" s="43"/>
      <c r="S83" s="43"/>
      <c r="T83" s="43"/>
      <c r="U83" s="43"/>
      <c r="V83" s="43"/>
      <c r="W83" s="43"/>
    </row>
    <row r="84" spans="1:23" ht="21.75" thickBot="1" x14ac:dyDescent="0.4">
      <c r="A84" s="134" t="s">
        <v>489</v>
      </c>
      <c r="B84" s="135"/>
      <c r="C84" s="135"/>
      <c r="D84" s="135"/>
      <c r="E84" s="135"/>
      <c r="F84" s="135"/>
      <c r="G84" s="135"/>
      <c r="H84" s="135"/>
      <c r="I84" s="208"/>
      <c r="J84" s="88"/>
      <c r="K84" s="88"/>
      <c r="L84" s="88"/>
      <c r="M84" s="76"/>
      <c r="N84" s="76"/>
      <c r="O84" s="76"/>
      <c r="P84" s="77"/>
      <c r="Q84" s="43"/>
      <c r="R84" s="43"/>
      <c r="S84" s="43"/>
      <c r="T84" s="43"/>
      <c r="U84" s="43"/>
      <c r="V84" s="43"/>
      <c r="W84" s="43"/>
    </row>
    <row r="85" spans="1:23" ht="42" x14ac:dyDescent="0.35">
      <c r="A85" s="35" t="s">
        <v>561</v>
      </c>
      <c r="B85" s="71" t="s">
        <v>2</v>
      </c>
      <c r="C85" s="199" t="str">
        <f>IF(OR(B85="כן"),"הוסיפו כאן קישור", "")</f>
        <v/>
      </c>
      <c r="D85" s="199"/>
      <c r="E85" s="199"/>
      <c r="F85" s="199"/>
      <c r="G85" s="199"/>
      <c r="H85" s="199"/>
      <c r="I85" s="213"/>
      <c r="J85" s="46"/>
      <c r="K85" s="47"/>
      <c r="L85" s="47"/>
      <c r="M85" s="77"/>
      <c r="N85" s="77"/>
      <c r="O85" s="77"/>
      <c r="P85" s="77"/>
      <c r="Q85" s="43"/>
      <c r="R85" s="43"/>
      <c r="S85" s="43"/>
      <c r="T85" s="43"/>
      <c r="U85" s="43"/>
      <c r="V85" s="43"/>
      <c r="W85" s="43"/>
    </row>
    <row r="86" spans="1:23" ht="100.5" customHeight="1" x14ac:dyDescent="0.35">
      <c r="A86" s="35" t="s">
        <v>560</v>
      </c>
      <c r="B86" s="214"/>
      <c r="C86" s="214"/>
      <c r="D86" s="214"/>
      <c r="E86" s="214"/>
      <c r="F86" s="214"/>
      <c r="G86" s="214"/>
      <c r="H86" s="214"/>
      <c r="I86" s="214"/>
      <c r="J86" s="46"/>
      <c r="K86" s="47"/>
      <c r="L86" s="47"/>
      <c r="M86" s="84"/>
      <c r="N86" s="84"/>
      <c r="O86" s="84"/>
      <c r="P86" s="77"/>
      <c r="Q86" s="43"/>
      <c r="R86" s="43"/>
      <c r="S86" s="43"/>
      <c r="T86" s="43"/>
      <c r="U86" s="43"/>
      <c r="V86" s="43"/>
      <c r="W86" s="43"/>
    </row>
    <row r="87" spans="1:23" ht="60.75" customHeight="1" x14ac:dyDescent="0.3">
      <c r="A87" s="72"/>
      <c r="B87" s="72"/>
      <c r="C87" s="72"/>
      <c r="D87" s="72"/>
      <c r="E87" s="72"/>
      <c r="F87" s="72"/>
      <c r="G87" s="72"/>
      <c r="H87" s="72"/>
      <c r="I87" s="86"/>
      <c r="J87" s="47"/>
      <c r="K87" s="47"/>
      <c r="L87" s="47"/>
      <c r="M87" s="84"/>
      <c r="N87" s="84"/>
      <c r="O87" s="84"/>
      <c r="P87" s="77"/>
      <c r="Q87" s="43"/>
      <c r="R87" s="43"/>
      <c r="S87" s="43"/>
      <c r="T87" s="43"/>
      <c r="U87" s="43"/>
      <c r="V87" s="43"/>
      <c r="W87" s="43"/>
    </row>
    <row r="88" spans="1:23" ht="20.25" customHeight="1" x14ac:dyDescent="0.3">
      <c r="A88" s="72"/>
      <c r="B88" s="72"/>
      <c r="C88" s="72"/>
      <c r="D88" s="72"/>
      <c r="E88" s="72"/>
      <c r="F88" s="72"/>
      <c r="G88" s="72"/>
      <c r="H88" s="72"/>
      <c r="I88" s="86"/>
      <c r="J88" s="47"/>
      <c r="K88" s="47"/>
      <c r="L88" s="47"/>
      <c r="M88" s="84"/>
      <c r="N88" s="84"/>
      <c r="O88" s="84"/>
      <c r="P88" s="77"/>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77"/>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77"/>
      <c r="Q90" s="43"/>
      <c r="R90" s="43"/>
      <c r="S90" s="43"/>
      <c r="T90" s="43"/>
      <c r="U90" s="43"/>
      <c r="V90" s="43"/>
      <c r="W90" s="43"/>
    </row>
    <row r="91" spans="1:23" ht="14.25" customHeight="1" x14ac:dyDescent="0.3">
      <c r="J91" s="72"/>
      <c r="K91" s="72"/>
      <c r="L91" s="72"/>
      <c r="M91" s="77"/>
      <c r="N91" s="77"/>
      <c r="O91" s="77"/>
      <c r="P91" s="77"/>
      <c r="Q91" s="43"/>
      <c r="R91" s="43"/>
      <c r="S91" s="43"/>
      <c r="T91" s="43"/>
      <c r="U91" s="43"/>
      <c r="V91" s="43"/>
      <c r="W91" s="43"/>
    </row>
    <row r="92" spans="1:23" ht="14.25" customHeight="1" x14ac:dyDescent="0.3">
      <c r="J92" s="72"/>
      <c r="K92" s="72"/>
      <c r="L92" s="72"/>
      <c r="M92" s="77"/>
      <c r="N92" s="77"/>
      <c r="O92" s="77"/>
      <c r="P92" s="77"/>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8">
    <mergeCell ref="M35:W48"/>
    <mergeCell ref="M55:W68"/>
    <mergeCell ref="P49:W54"/>
    <mergeCell ref="M49:O52"/>
    <mergeCell ref="M72:O76"/>
    <mergeCell ref="M14:O14"/>
    <mergeCell ref="M21:O21"/>
    <mergeCell ref="M15:O20"/>
    <mergeCell ref="M22:O29"/>
    <mergeCell ref="M30:Q34"/>
    <mergeCell ref="R30:W34"/>
    <mergeCell ref="A84:I84"/>
    <mergeCell ref="J64:L65"/>
    <mergeCell ref="B64:I64"/>
    <mergeCell ref="B65:I65"/>
    <mergeCell ref="C85:I85"/>
    <mergeCell ref="B86:I86"/>
    <mergeCell ref="B78:F78"/>
    <mergeCell ref="B79:F79"/>
    <mergeCell ref="B80:F80"/>
    <mergeCell ref="B81:F81"/>
    <mergeCell ref="B82:F82"/>
    <mergeCell ref="B72:I72"/>
    <mergeCell ref="B74:I74"/>
    <mergeCell ref="B73:I73"/>
    <mergeCell ref="A71:J71"/>
    <mergeCell ref="B83:I83"/>
    <mergeCell ref="K71:L71"/>
    <mergeCell ref="K77:L77"/>
    <mergeCell ref="E67:H67"/>
    <mergeCell ref="E70:H70"/>
    <mergeCell ref="B75:I75"/>
    <mergeCell ref="J78:L82"/>
    <mergeCell ref="J72:L76"/>
    <mergeCell ref="K67:L70"/>
    <mergeCell ref="B28:I28"/>
    <mergeCell ref="B29:I29"/>
    <mergeCell ref="A22:I22"/>
    <mergeCell ref="B31:I31"/>
    <mergeCell ref="B32:I32"/>
    <mergeCell ref="A30:I30"/>
    <mergeCell ref="B23:I23"/>
    <mergeCell ref="B24:I24"/>
    <mergeCell ref="B25:I25"/>
    <mergeCell ref="B26:I26"/>
    <mergeCell ref="B27:I27"/>
    <mergeCell ref="B33:I33"/>
    <mergeCell ref="B34:I34"/>
    <mergeCell ref="B36:I36"/>
    <mergeCell ref="B37:I37"/>
    <mergeCell ref="B38:I38"/>
    <mergeCell ref="B39:I39"/>
    <mergeCell ref="H60:I60"/>
    <mergeCell ref="E68:H68"/>
    <mergeCell ref="E69:H69"/>
    <mergeCell ref="H41:I41"/>
    <mergeCell ref="H42:I42"/>
    <mergeCell ref="H43:I43"/>
    <mergeCell ref="H44:I44"/>
    <mergeCell ref="H45:I45"/>
    <mergeCell ref="E40:G40"/>
    <mergeCell ref="E41:G41"/>
    <mergeCell ref="E42:G42"/>
    <mergeCell ref="E43:G43"/>
    <mergeCell ref="E44:G44"/>
    <mergeCell ref="A49:I49"/>
    <mergeCell ref="B48:I48"/>
    <mergeCell ref="B50:I50"/>
    <mergeCell ref="B51:I51"/>
    <mergeCell ref="B52:I52"/>
    <mergeCell ref="E45:G45"/>
    <mergeCell ref="B46:I46"/>
    <mergeCell ref="B47:I47"/>
    <mergeCell ref="A35:I35"/>
    <mergeCell ref="C40:D40"/>
    <mergeCell ref="C41:D41"/>
    <mergeCell ref="C42:D42"/>
    <mergeCell ref="C43:D43"/>
    <mergeCell ref="E57:E58"/>
    <mergeCell ref="G57:G58"/>
    <mergeCell ref="F57:F58"/>
    <mergeCell ref="H57:I58"/>
    <mergeCell ref="C44:D44"/>
    <mergeCell ref="C45:D45"/>
    <mergeCell ref="H40:I40"/>
    <mergeCell ref="B57:B58"/>
    <mergeCell ref="C57:C58"/>
    <mergeCell ref="E54:L56"/>
    <mergeCell ref="D57:D58"/>
    <mergeCell ref="A53:L53"/>
    <mergeCell ref="A54:D56"/>
    <mergeCell ref="A57:A58"/>
    <mergeCell ref="J57:J58"/>
    <mergeCell ref="K57:L58"/>
    <mergeCell ref="B76:I76"/>
    <mergeCell ref="A77:I77"/>
    <mergeCell ref="H62:I62"/>
    <mergeCell ref="K62:L62"/>
    <mergeCell ref="A2:O13"/>
    <mergeCell ref="M1:O1"/>
    <mergeCell ref="A1:L1"/>
    <mergeCell ref="B19:I19"/>
    <mergeCell ref="B21:I21"/>
    <mergeCell ref="A20:I20"/>
    <mergeCell ref="B16:I16"/>
    <mergeCell ref="A14:I14"/>
    <mergeCell ref="B15:I15"/>
    <mergeCell ref="B17:I17"/>
    <mergeCell ref="B18:I18"/>
    <mergeCell ref="A66:J66"/>
    <mergeCell ref="A63:D63"/>
    <mergeCell ref="K63:L63"/>
    <mergeCell ref="K59:L59"/>
    <mergeCell ref="K60:L60"/>
    <mergeCell ref="K61:L61"/>
    <mergeCell ref="F63:J63"/>
    <mergeCell ref="H61:I61"/>
    <mergeCell ref="H59:I59"/>
  </mergeCells>
  <dataValidations count="3">
    <dataValidation type="list" allowBlank="1" showInputMessage="1" showErrorMessage="1" sqref="A68:A70">
      <formula1>$A$59:$A$61</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B64">
      <formula1>$E$48:$F$48</formula1>
    </dataValidation>
  </dataValidations>
  <pageMargins left="0.7" right="0.7" top="0.75" bottom="0.75" header="0.3" footer="0.3"/>
  <pageSetup paperSize="9" scale="21" fitToHeight="0"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'תשובות 2'!$E$47:$F$47</xm:f>
          </x14:formula1>
          <xm:sqref>B85</xm:sqref>
        </x14:dataValidation>
        <x14:dataValidation type="list" allowBlank="1" showInputMessage="1" showErrorMessage="1">
          <x14:formula1>
            <xm:f>'תשובות 1'!$A$1:$A$2</xm:f>
          </x14:formula1>
          <xm:sqref>B18</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2'!$A$17:$A$23</xm:f>
          </x14:formula1>
          <xm:sqref>B31:B33</xm:sqref>
        </x14:dataValidation>
        <x14:dataValidation type="list" allowBlank="1" showInputMessage="1" showErrorMessage="1">
          <x14:formula1>
            <xm:f>'תשובות 2'!$A$27:$A$31</xm:f>
          </x14:formula1>
          <xm:sqref>B34</xm:sqref>
        </x14:dataValidation>
        <x14:dataValidation type="list" allowBlank="1" showInputMessage="1" showErrorMessage="1">
          <x14:formula1>
            <xm:f>'תשובות 2'!$B$35:$R$35</xm:f>
          </x14:formula1>
          <xm:sqref>A41:A43</xm:sqref>
        </x14:dataValidation>
        <x14:dataValidation type="list" allowBlank="1" showInputMessage="1" showErrorMessage="1">
          <x14:formula1>
            <xm:f>'תשובות 2'!$A$37:$D$37</xm:f>
          </x14:formula1>
          <xm:sqref>B41:B45</xm:sqref>
        </x14:dataValidation>
        <x14:dataValidation type="list" allowBlank="1" showInputMessage="1" showErrorMessage="1">
          <x14:formula1>
            <xm:f>'תשובות 2'!$A$41:$H$41</xm:f>
          </x14:formula1>
          <xm:sqref>E41:E45</xm:sqref>
        </x14:dataValidation>
        <x14:dataValidation type="list" allowBlank="1" showInputMessage="1" showErrorMessage="1">
          <x14:formula1>
            <xm:f>'תשובות 2'!$A$42:$E$42</xm:f>
          </x14:formula1>
          <xm:sqref>H41:H44</xm:sqref>
        </x14:dataValidation>
        <x14:dataValidation type="list" allowBlank="1" showInputMessage="1" showErrorMessage="1">
          <x14:formula1>
            <xm:f>'תשובות 2'!$B$43:$S$43</xm:f>
          </x14:formula1>
          <xm:sqref>A44:A45</xm:sqref>
        </x14:dataValidation>
        <x14:dataValidation type="list" allowBlank="1" showInputMessage="1" showErrorMessage="1">
          <x14:formula1>
            <xm:f>'תשובות 2'!$E$45:$J$45</xm:f>
          </x14:formula1>
          <xm:sqref>B46</xm:sqref>
        </x14:dataValidation>
        <x14:dataValidation type="list" allowBlank="1" showInputMessage="1" showErrorMessage="1">
          <x14:formula1>
            <xm:f>'תשובות 2'!$E$46:$L$46</xm:f>
          </x14:formula1>
          <xm:sqref>B47</xm:sqref>
        </x14:dataValidation>
        <x14:dataValidation type="list" allowBlank="1" showInputMessage="1" showErrorMessage="1">
          <x14:formula1>
            <xm:f>'תשובות 2'!$E$47:$F$47</xm:f>
          </x14:formula1>
          <xm:sqref>B50:B51</xm:sqref>
        </x14:dataValidation>
        <x14:dataValidation type="list" allowBlank="1" showInputMessage="1" showErrorMessage="1">
          <x14:formula1>
            <xm:f>'תשובות 2'!$A$56:$N$56</xm:f>
          </x14:formula1>
          <xm:sqref>A59:A62</xm:sqref>
        </x14:dataValidation>
        <x14:dataValidation type="list" allowBlank="1" showInputMessage="1" showErrorMessage="1">
          <x14:formula1>
            <xm:f>'תשובות 2'!$A$61:$C$61</xm:f>
          </x14:formula1>
          <xm:sqref>H59:H62</xm:sqref>
        </x14:dataValidation>
        <x14:dataValidation type="list" allowBlank="1" showInputMessage="1" showErrorMessage="1">
          <x14:formula1>
            <xm:f>'תשובות 2'!$A$39:$F$39</xm:f>
          </x14:formula1>
          <xm:sqref>C41:D45</xm:sqref>
        </x14:dataValidation>
        <x14:dataValidation type="list" errorStyle="information" allowBlank="1" showInputMessage="1" showErrorMessage="1">
          <x14:formula1>
            <xm:f>'תשובות 2'!$B$63:$L$63</xm:f>
          </x14:formula1>
          <xm:sqref>B39:I39</xm:sqref>
        </x14:dataValidation>
        <x14:dataValidation type="list" allowBlank="1" showInputMessage="1" showErrorMessage="1">
          <x14:formula1>
            <xm:f>'תשובות 2'!$A$1:$A$15</xm:f>
          </x14:formula1>
          <xm:sqref>B28</xm:sqref>
        </x14:dataValidation>
        <x14:dataValidation type="list" allowBlank="1" showInputMessage="1" showErrorMessage="1">
          <x14:formula1>
            <xm:f>'תשובות 1'!$B$36:$D$36</xm:f>
          </x14:formula1>
          <xm:sqref>B24:I24</xm:sqref>
        </x14:dataValidation>
        <x14:dataValidation type="list" allowBlank="1" showInputMessage="1" showErrorMessage="1">
          <x14:formula1>
            <xm:f>'תשובות 2'!$B$57:$P$57</xm:f>
          </x14:formula1>
          <xm:sqref>D59:D62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BT6"/>
  <sheetViews>
    <sheetView rightToLeft="1" topLeftCell="Y1" workbookViewId="0">
      <selection activeCell="AG2" sqref="AG2"/>
    </sheetView>
  </sheetViews>
  <sheetFormatPr defaultRowHeight="14.25" x14ac:dyDescent="0.2"/>
  <sheetData>
    <row r="1" spans="1:72" s="7" customFormat="1" ht="228" x14ac:dyDescent="0.2">
      <c r="A1" s="7" t="s">
        <v>491</v>
      </c>
      <c r="B1" s="7" t="s">
        <v>492</v>
      </c>
      <c r="C1" s="7" t="s">
        <v>493</v>
      </c>
      <c r="D1" s="7" t="s">
        <v>550</v>
      </c>
      <c r="E1" s="7" t="s">
        <v>494</v>
      </c>
      <c r="F1" s="7" t="s">
        <v>495</v>
      </c>
      <c r="G1" s="7" t="s">
        <v>496</v>
      </c>
      <c r="H1" s="7" t="s">
        <v>497</v>
      </c>
      <c r="I1" s="7" t="s">
        <v>498</v>
      </c>
      <c r="J1" s="7" t="s">
        <v>492</v>
      </c>
      <c r="K1" s="7" t="s">
        <v>499</v>
      </c>
      <c r="L1" s="7" t="s">
        <v>500</v>
      </c>
      <c r="M1" s="7" t="s">
        <v>501</v>
      </c>
      <c r="N1" s="7" t="s">
        <v>502</v>
      </c>
      <c r="O1" s="7" t="s">
        <v>35</v>
      </c>
      <c r="P1" s="7" t="s">
        <v>503</v>
      </c>
      <c r="Q1" s="7" t="s">
        <v>37</v>
      </c>
      <c r="R1" s="7" t="s">
        <v>38</v>
      </c>
      <c r="S1" s="7" t="s">
        <v>504</v>
      </c>
      <c r="T1" s="7" t="s">
        <v>505</v>
      </c>
      <c r="U1" s="7" t="s">
        <v>506</v>
      </c>
      <c r="V1" s="7" t="s">
        <v>506</v>
      </c>
      <c r="W1" s="7" t="s">
        <v>507</v>
      </c>
      <c r="X1" s="7" t="s">
        <v>508</v>
      </c>
      <c r="Y1" s="7" t="s">
        <v>509</v>
      </c>
      <c r="Z1" s="7" t="s">
        <v>510</v>
      </c>
      <c r="AA1" s="7" t="s">
        <v>511</v>
      </c>
      <c r="AB1" s="7" t="s">
        <v>512</v>
      </c>
      <c r="AC1" s="7" t="s">
        <v>513</v>
      </c>
      <c r="AD1" s="7" t="s">
        <v>62</v>
      </c>
      <c r="AE1" s="7" t="s">
        <v>63</v>
      </c>
      <c r="AF1" s="7" t="s">
        <v>64</v>
      </c>
      <c r="AG1" s="7" t="s">
        <v>514</v>
      </c>
      <c r="AH1" s="7" t="s">
        <v>515</v>
      </c>
      <c r="AI1" s="7" t="s">
        <v>516</v>
      </c>
      <c r="AJ1" s="7" t="s">
        <v>517</v>
      </c>
      <c r="AK1" s="7" t="s">
        <v>518</v>
      </c>
      <c r="AL1" s="7" t="s">
        <v>519</v>
      </c>
      <c r="AM1" s="7" t="s">
        <v>520</v>
      </c>
      <c r="AN1" s="7" t="s">
        <v>521</v>
      </c>
      <c r="AO1" s="7" t="s">
        <v>522</v>
      </c>
      <c r="AP1" s="7" t="s">
        <v>523</v>
      </c>
      <c r="AQ1" s="7" t="s">
        <v>524</v>
      </c>
      <c r="AR1" s="7" t="s">
        <v>525</v>
      </c>
      <c r="AS1" s="7" t="s">
        <v>526</v>
      </c>
      <c r="AT1" s="7" t="s">
        <v>527</v>
      </c>
      <c r="AU1" s="7" t="s">
        <v>551</v>
      </c>
      <c r="AV1" s="7" t="s">
        <v>552</v>
      </c>
      <c r="AW1" s="7" t="s">
        <v>528</v>
      </c>
      <c r="AX1" s="7" t="s">
        <v>131</v>
      </c>
      <c r="AY1" s="7" t="s">
        <v>529</v>
      </c>
      <c r="AZ1" s="7" t="s">
        <v>530</v>
      </c>
      <c r="BA1" s="7" t="s">
        <v>531</v>
      </c>
      <c r="BB1" s="7" t="s">
        <v>532</v>
      </c>
      <c r="BC1" s="7" t="s">
        <v>533</v>
      </c>
      <c r="BD1" s="7" t="s">
        <v>534</v>
      </c>
      <c r="BE1" s="7" t="s">
        <v>535</v>
      </c>
      <c r="BF1" s="7" t="s">
        <v>536</v>
      </c>
      <c r="BG1" s="7" t="s">
        <v>537</v>
      </c>
      <c r="BH1" s="7" t="s">
        <v>538</v>
      </c>
      <c r="BI1" s="7" t="s">
        <v>539</v>
      </c>
      <c r="BJ1" s="7" t="s">
        <v>540</v>
      </c>
      <c r="BK1" s="7" t="s">
        <v>541</v>
      </c>
      <c r="BL1" s="7" t="s">
        <v>542</v>
      </c>
      <c r="BM1" s="7" t="s">
        <v>543</v>
      </c>
      <c r="BN1" s="7" t="s">
        <v>544</v>
      </c>
      <c r="BO1" s="7" t="s">
        <v>545</v>
      </c>
      <c r="BP1" s="7" t="s">
        <v>538</v>
      </c>
      <c r="BQ1" s="7" t="s">
        <v>546</v>
      </c>
      <c r="BR1" s="7" t="s">
        <v>547</v>
      </c>
      <c r="BS1" s="7" t="s">
        <v>548</v>
      </c>
      <c r="BT1" s="7" t="s">
        <v>549</v>
      </c>
    </row>
    <row r="2" spans="1:72" x14ac:dyDescent="0.2">
      <c r="A2" t="str">
        <f>'איתור ביתי'!B15</f>
        <v>איתור בייתי</v>
      </c>
      <c r="B2" t="e">
        <f>'איתור ביתי'!#REF!</f>
        <v>#REF!</v>
      </c>
      <c r="C2" t="e">
        <f>'איתור ביתי'!#REF!</f>
        <v>#REF!</v>
      </c>
      <c r="D2" t="str">
        <f>'איתור ביתי'!B16</f>
        <v>מעאלי אבו רומי</v>
      </c>
      <c r="E2" t="str">
        <f>'איתור ביתי'!B17</f>
        <v>(תוכנית מלאה של איתור ביתי - 70% דרך הרשות ו-30% דרך המיזם)</v>
      </c>
      <c r="F2" t="e">
        <f>'איתור ביתי'!#REF!</f>
        <v>#REF!</v>
      </c>
      <c r="G2">
        <f>'איתור ביתי'!B18</f>
        <v>0</v>
      </c>
      <c r="H2" t="e">
        <f>'איתור ביתי'!#REF!</f>
        <v>#REF!</v>
      </c>
      <c r="I2" t="e">
        <f>'איתור ביתי'!#REF!</f>
        <v>#REF!</v>
      </c>
      <c r="J2" t="e">
        <f>'איתור ביתי'!#REF!</f>
        <v>#REF!</v>
      </c>
      <c r="K2" t="str">
        <f>'איתור ביתי'!B19</f>
        <v>מיזם ינקות</v>
      </c>
      <c r="L2" t="str">
        <f>'איתור ביתי'!B21</f>
        <v>זיהוי משפחות עם ילדים בסיכון והפנייתם לשירותים בקהילה. 
האיתור נעשה ע"י עובדת סוצאלית שהינה ממחלקת הרווחה. עיקר האיתור נעשה דרך טיפות החלב ובהמשך בבית המשפחה. המשפחות המאותרות מופנות לשירותים בישוב - רווחה, התפתחות הילד, בית פתוח וכו'. המשפחות שזקוקות לליווי, הקשבה והדרכה הורית העו"ס המאתרת מקיימת איתם פגישות המשך בטיפת חלב ובבית המשפחה.</v>
      </c>
      <c r="M2" t="str">
        <f>'איתור ביתי'!B23</f>
        <v>ילדים והורים</v>
      </c>
      <c r="N2" t="str">
        <f>'איתור ביתי'!B24</f>
        <v>לידה-3</v>
      </c>
      <c r="O2">
        <f>'איתור ביתי'!B25</f>
        <v>0</v>
      </c>
      <c r="P2">
        <f>'איתור ביתי'!B26</f>
        <v>3</v>
      </c>
      <c r="Q2" t="str">
        <f>'איתור ביתי'!B27</f>
        <v>כולם</v>
      </c>
      <c r="R2" t="str">
        <f>'איתור ביתי'!B28</f>
        <v xml:space="preserve">כל האוכלוסיות </v>
      </c>
      <c r="S2" t="str">
        <f>'איתור ביתי'!B29</f>
        <v xml:space="preserve">משפחות המתקשות להגיע לשירותים בקהילה </v>
      </c>
      <c r="T2" t="str">
        <f>'איתור ביתי'!B31</f>
        <v>השתייכות למשפחה – הגברת איכות סיפוק הצרכים של הילד בתחום הרגשי, החברתי וההתפתחותי בכלל זה: קושי בקשר הורה ילד, העשרה, סיוע לימודי/התפתחותי ותיווך לשירותים</v>
      </c>
      <c r="U2" t="str">
        <f>'איתור ביתי'!B32</f>
        <v>קיום פיזי, בריאות ואפשרות להתפתחות – הגברת איכות הטיפול בצרכים הפיזיים היומיומיים והבריאותיים של ילדים בכלל זה: טיפול פיזי לא מתאים בילדים/נערים, השגחה לא מתאימה</v>
      </c>
      <c r="V2">
        <f>'איתור ביתי'!B33</f>
        <v>0</v>
      </c>
      <c r="W2" t="str">
        <f>'איתור ביתי'!B34</f>
        <v>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v>
      </c>
      <c r="X2">
        <f>'איתור ביתי'!B36</f>
        <v>120</v>
      </c>
      <c r="Y2">
        <f>'איתור ביתי'!B37</f>
        <v>120</v>
      </c>
      <c r="Z2">
        <f>'איתור ביתי'!B38</f>
        <v>0</v>
      </c>
      <c r="AA2">
        <f>'איתור ביתי'!B39</f>
        <v>0</v>
      </c>
      <c r="AB2" t="str">
        <f>'איתור ביתי'!A41</f>
        <v xml:space="preserve">ייעוץ, הדרכה והקניית מיומנויות לילדים ונוער בסיכון ובני משפחותיהם למניעת מצבי סיכון והגברת תפקוד  </v>
      </c>
      <c r="AC2" t="str">
        <f>'איתור ביתי'!B41</f>
        <v>הורים</v>
      </c>
      <c r="AD2" t="str">
        <f>'איתור ביתי'!C41</f>
        <v>פעילות פרטנית</v>
      </c>
      <c r="AE2" t="str">
        <f>'איתור ביתי'!E41</f>
        <v>לפי הצורך</v>
      </c>
      <c r="AF2">
        <f>'איתור ביתי'!H41</f>
        <v>0</v>
      </c>
      <c r="AG2">
        <f>'איתור ביתי'!B46</f>
        <v>0</v>
      </c>
      <c r="AH2">
        <f>'איתור ביתי'!B47</f>
        <v>0</v>
      </c>
      <c r="AI2" t="str">
        <f>'איתור ביתי'!B48</f>
        <v>איתור ילדים והורים ע"י עובדת סוצאלית שהינה ממחלקת הרווחה. עיקר האיתור נעשה דרך טיפות החלב ובהמשך בבית המשפחה. המשפחות המאותרות מופנות לשירותים בישוב - רווחה, התפתחות הילד, בית פתוח וכו'. המשפחות שזקוקות לליווי, הקשבה והדרכה הורית העו"ס המאתרת מקיימת איתם פגישות המשך בטיפת חלב ובבית המשפחה.</v>
      </c>
      <c r="AJ2" t="str">
        <f>'איתור ביתי'!B50</f>
        <v>לא</v>
      </c>
      <c r="AK2">
        <f>'איתור ביתי'!B51</f>
        <v>0</v>
      </c>
      <c r="AL2">
        <f>'איתור ביתי'!B52</f>
        <v>0</v>
      </c>
      <c r="AM2" t="e">
        <f>'איתור ביתי'!#REF!</f>
        <v>#REF!</v>
      </c>
      <c r="AN2" t="e">
        <f>'איתור ביתי'!#REF!</f>
        <v>#REF!</v>
      </c>
      <c r="AO2" t="e">
        <f>'איתור ביתי'!#REF!</f>
        <v>#REF!</v>
      </c>
      <c r="AP2" t="str">
        <f>'איתור ביתי'!A59</f>
        <v xml:space="preserve">עו"ס </v>
      </c>
      <c r="AQ2">
        <f>'איתור ביתי'!B59</f>
        <v>0</v>
      </c>
      <c r="AR2" t="str">
        <f>'איתור ביתי'!C59</f>
        <v>עובדת סוציאלית</v>
      </c>
      <c r="AS2" t="str">
        <f>'איתור ביתי'!D59</f>
        <v>הורים וילדים</v>
      </c>
      <c r="AT2">
        <f>'איתור ביתי'!E59</f>
        <v>0.3</v>
      </c>
      <c r="AU2">
        <f>'איתור ביתי'!F59</f>
        <v>1</v>
      </c>
      <c r="AV2">
        <f>'איתור ביתי'!G59</f>
        <v>0</v>
      </c>
      <c r="AW2" t="str">
        <f>'איתור ביתי'!H59</f>
        <v>שנתיות</v>
      </c>
      <c r="AX2">
        <f>'איתור ביתי'!J59</f>
        <v>0</v>
      </c>
      <c r="AY2">
        <f>'איתור ביתי'!K59</f>
        <v>45000</v>
      </c>
      <c r="AZ2" t="str">
        <f>'איתור ביתי'!B64</f>
        <v>כן</v>
      </c>
      <c r="BA2" t="str">
        <f>'איתור ביתי'!B65</f>
        <v>(במסגרת הרווחה)</v>
      </c>
      <c r="BB2">
        <f>'איתור ביתי'!A68</f>
        <v>0</v>
      </c>
      <c r="BC2">
        <f>'איתור ביתי'!B68</f>
        <v>0</v>
      </c>
      <c r="BD2">
        <f>'איתור ביתי'!C68</f>
        <v>0</v>
      </c>
      <c r="BE2">
        <f>'איתור ביתי'!D68</f>
        <v>0</v>
      </c>
      <c r="BF2">
        <f>'איתור ביתי'!E68</f>
        <v>0</v>
      </c>
      <c r="BG2">
        <f>'איתור ביתי'!I68</f>
        <v>0</v>
      </c>
      <c r="BH2">
        <f>'איתור ביתי'!J68</f>
        <v>0</v>
      </c>
      <c r="BI2">
        <f>'איתור ביתי'!A73</f>
        <v>0</v>
      </c>
      <c r="BJ2">
        <f>'איתור ביתי'!B73</f>
        <v>0</v>
      </c>
      <c r="BK2">
        <f>'איתור ביתי'!A79</f>
        <v>0</v>
      </c>
      <c r="BL2">
        <f>'איתור ביתי'!B79</f>
        <v>0</v>
      </c>
      <c r="BM2">
        <f>'איתור ביתי'!G79</f>
        <v>0</v>
      </c>
      <c r="BN2">
        <f>'איתור ביתי'!H79</f>
        <v>0</v>
      </c>
      <c r="BO2">
        <f>'איתור ביתי'!I79</f>
        <v>0</v>
      </c>
      <c r="BP2">
        <f>'איתור ביתי'!B83</f>
        <v>45000</v>
      </c>
      <c r="BQ2" t="e">
        <f>'איתור ביתי'!#REF!</f>
        <v>#REF!</v>
      </c>
      <c r="BR2" t="str">
        <f>'איתור ביתי'!B85</f>
        <v>לא</v>
      </c>
      <c r="BS2">
        <f>'איתור ביתי'!B86</f>
        <v>0</v>
      </c>
      <c r="BT2" t="e">
        <f>'איתור ביתי'!#REF!</f>
        <v>#REF!</v>
      </c>
    </row>
    <row r="3" spans="1:72" x14ac:dyDescent="0.2">
      <c r="AB3" t="str">
        <f>'איתור ביתי'!A42</f>
        <v xml:space="preserve">איתור ויישוג – פעילות יזומה לזיהוי ואיתור ילדים ונוער בסיכון ומשפחותיהם </v>
      </c>
      <c r="AC3" t="str">
        <f>'איתור ביתי'!B42</f>
        <v>ילדים</v>
      </c>
      <c r="AD3" t="str">
        <f>'איתור ביתי'!C42</f>
        <v>פעילות פרטנית</v>
      </c>
      <c r="AE3" t="str">
        <f>'איתור ביתי'!E42</f>
        <v>לפי הצורך</v>
      </c>
      <c r="AF3">
        <f>'איתור ביתי'!H42</f>
        <v>0</v>
      </c>
      <c r="AP3">
        <f>'איתור ביתי'!A60</f>
        <v>0</v>
      </c>
      <c r="AQ3">
        <f>'איתור ביתי'!B60</f>
        <v>0</v>
      </c>
      <c r="AR3">
        <f>'איתור ביתי'!C60</f>
        <v>0</v>
      </c>
      <c r="AS3">
        <f>'איתור ביתי'!D60</f>
        <v>0</v>
      </c>
      <c r="AT3">
        <f>'איתור ביתי'!E60</f>
        <v>0</v>
      </c>
      <c r="AU3">
        <f>'איתור ביתי'!F60</f>
        <v>0</v>
      </c>
      <c r="AV3">
        <f>'איתור ביתי'!G60</f>
        <v>0</v>
      </c>
      <c r="AW3">
        <f>'איתור ביתי'!H60</f>
        <v>0</v>
      </c>
      <c r="AX3">
        <f>'איתור ביתי'!J60</f>
        <v>0</v>
      </c>
      <c r="AY3">
        <f>'איתור ביתי'!K60</f>
        <v>0</v>
      </c>
      <c r="BB3">
        <f>'איתור ביתי'!A69</f>
        <v>0</v>
      </c>
      <c r="BC3">
        <f>'איתור ביתי'!B69</f>
        <v>0</v>
      </c>
      <c r="BI3">
        <f>'איתור ביתי'!A74</f>
        <v>0</v>
      </c>
      <c r="BJ3">
        <f>'איתור ביתי'!B74</f>
        <v>0</v>
      </c>
      <c r="BK3">
        <f>'איתור ביתי'!A80</f>
        <v>0</v>
      </c>
      <c r="BL3">
        <f>'איתור ביתי'!B80</f>
        <v>0</v>
      </c>
      <c r="BM3">
        <f>'איתור ביתי'!G80</f>
        <v>0</v>
      </c>
      <c r="BN3">
        <f>'איתור ביתי'!H80</f>
        <v>0</v>
      </c>
      <c r="BO3">
        <f>'איתור ביתי'!I80</f>
        <v>0</v>
      </c>
    </row>
    <row r="4" spans="1:72" x14ac:dyDescent="0.2">
      <c r="AB4" t="str">
        <f>'איתור ביתי'!A43</f>
        <v xml:space="preserve">מתן מידע, סנגור, מיצוי זכויות, תיווך, הפניה, ליווי וייצוג   </v>
      </c>
      <c r="AC4" t="str">
        <f>'איתור ביתי'!B43</f>
        <v>הורים</v>
      </c>
      <c r="AD4" t="str">
        <f>'איתור ביתי'!C43</f>
        <v>פעילות פרטנית</v>
      </c>
      <c r="AE4" t="str">
        <f>'איתור ביתי'!E43</f>
        <v>לפי הצורך</v>
      </c>
      <c r="AF4">
        <f>'איתור ביתי'!H43</f>
        <v>0</v>
      </c>
      <c r="AP4">
        <f>'איתור ביתי'!A61</f>
        <v>0</v>
      </c>
      <c r="AQ4">
        <f>'איתור ביתי'!B61</f>
        <v>0</v>
      </c>
      <c r="AR4">
        <f>'איתור ביתי'!C61</f>
        <v>0</v>
      </c>
      <c r="AS4">
        <f>'איתור ביתי'!D61</f>
        <v>0</v>
      </c>
      <c r="AT4">
        <f>'איתור ביתי'!E61</f>
        <v>0</v>
      </c>
      <c r="AU4">
        <f>'איתור ביתי'!F61</f>
        <v>0</v>
      </c>
      <c r="AV4">
        <f>'איתור ביתי'!G61</f>
        <v>0</v>
      </c>
      <c r="AW4">
        <f>'איתור ביתי'!H61</f>
        <v>0</v>
      </c>
      <c r="AX4">
        <f>'איתור ביתי'!J61</f>
        <v>0</v>
      </c>
      <c r="AY4">
        <f>'איתור ביתי'!K61</f>
        <v>0</v>
      </c>
      <c r="BB4">
        <f>'איתור ביתי'!A70</f>
        <v>0</v>
      </c>
      <c r="BC4">
        <f>'איתור ביתי'!B70</f>
        <v>0</v>
      </c>
      <c r="BI4">
        <f>'איתור ביתי'!A75</f>
        <v>0</v>
      </c>
      <c r="BJ4">
        <f>'איתור ביתי'!B75</f>
        <v>0</v>
      </c>
      <c r="BK4">
        <f>'איתור ביתי'!A81</f>
        <v>0</v>
      </c>
      <c r="BL4">
        <f>'איתור ביתי'!B81</f>
        <v>0</v>
      </c>
      <c r="BM4">
        <f>'איתור ביתי'!G81</f>
        <v>0</v>
      </c>
      <c r="BN4">
        <f>'איתור ביתי'!H81</f>
        <v>0</v>
      </c>
      <c r="BO4">
        <f>'איתור ביתי'!I81</f>
        <v>0</v>
      </c>
    </row>
    <row r="5" spans="1:72" x14ac:dyDescent="0.2">
      <c r="AB5">
        <f>'איתור ביתי'!A44</f>
        <v>0</v>
      </c>
      <c r="AC5">
        <f>'איתור ביתי'!B44</f>
        <v>0</v>
      </c>
      <c r="AD5">
        <f>'איתור ביתי'!C44</f>
        <v>0</v>
      </c>
      <c r="AE5">
        <f>'איתור ביתי'!E44</f>
        <v>0</v>
      </c>
      <c r="AF5">
        <f>'איתור ביתי'!H44</f>
        <v>0</v>
      </c>
    </row>
    <row r="6" spans="1:72" x14ac:dyDescent="0.2">
      <c r="AB6">
        <f>'איתור ביתי'!A45</f>
        <v>0</v>
      </c>
      <c r="AC6">
        <f>'איתור ביתי'!B45</f>
        <v>0</v>
      </c>
      <c r="AD6">
        <f>'איתור ביתי'!C45</f>
        <v>0</v>
      </c>
      <c r="AE6">
        <f>'איתור ביתי'!E45</f>
        <v>0</v>
      </c>
      <c r="AF6">
        <f>'איתור ביתי'!H45</f>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
  <sheetViews>
    <sheetView rightToLeft="1" workbookViewId="0">
      <selection activeCell="C3" sqref="C3:C6"/>
    </sheetView>
  </sheetViews>
  <sheetFormatPr defaultRowHeight="14.25" x14ac:dyDescent="0.2"/>
  <cols>
    <col min="1" max="1" width="69.5" customWidth="1"/>
  </cols>
  <sheetData>
    <row r="1" spans="1:1" ht="78.75" x14ac:dyDescent="0.2">
      <c r="A1" s="92" t="s">
        <v>570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rightToLeft="1" workbookViewId="0">
      <selection activeCell="A2" sqref="A2:O13"/>
    </sheetView>
  </sheetViews>
  <sheetFormatPr defaultColWidth="9" defaultRowHeight="14.25" x14ac:dyDescent="0.2"/>
  <cols>
    <col min="1" max="1" width="50.625" style="106" customWidth="1"/>
    <col min="2" max="2" width="51.625" style="106" customWidth="1"/>
    <col min="3" max="3" width="14" style="106" bestFit="1" customWidth="1"/>
    <col min="4" max="4" width="11.875" style="106" customWidth="1"/>
    <col min="5" max="5" width="10.625" style="106" customWidth="1"/>
    <col min="6" max="8" width="9" style="106"/>
    <col min="9" max="9" width="11.25" style="106" customWidth="1"/>
    <col min="10" max="11" width="9" style="106"/>
    <col min="12" max="12" width="12.5" style="106" customWidth="1"/>
    <col min="13" max="13" width="9" style="106"/>
    <col min="14" max="14" width="18.75" style="106" customWidth="1"/>
    <col min="15" max="16384" width="9" style="10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117"/>
      <c r="M14" s="265" t="s">
        <v>562</v>
      </c>
      <c r="N14" s="266"/>
      <c r="O14" s="267"/>
    </row>
    <row r="15" spans="1:15" ht="21" customHeight="1" x14ac:dyDescent="0.2">
      <c r="A15" s="111" t="s">
        <v>3</v>
      </c>
      <c r="B15" s="149" t="s">
        <v>666</v>
      </c>
      <c r="C15" s="149"/>
      <c r="D15" s="149"/>
      <c r="E15" s="149"/>
      <c r="F15" s="149"/>
      <c r="G15" s="149"/>
      <c r="H15" s="149"/>
      <c r="I15" s="149"/>
      <c r="J15" s="117"/>
      <c r="M15" s="256" t="s">
        <v>563</v>
      </c>
      <c r="N15" s="257"/>
      <c r="O15" s="258"/>
    </row>
    <row r="16" spans="1:15" ht="21" x14ac:dyDescent="0.2">
      <c r="A16" s="111" t="s">
        <v>490</v>
      </c>
      <c r="B16" s="149" t="s">
        <v>667</v>
      </c>
      <c r="C16" s="149"/>
      <c r="D16" s="149"/>
      <c r="E16" s="149"/>
      <c r="F16" s="149"/>
      <c r="G16" s="149"/>
      <c r="H16" s="149"/>
      <c r="I16" s="149"/>
      <c r="J16" s="117"/>
      <c r="M16" s="259"/>
      <c r="N16" s="260"/>
      <c r="O16" s="261"/>
    </row>
    <row r="17" spans="1:23" ht="21" x14ac:dyDescent="0.2">
      <c r="A17" s="111" t="s">
        <v>162</v>
      </c>
      <c r="B17" s="287" t="s">
        <v>668</v>
      </c>
      <c r="C17" s="287"/>
      <c r="D17" s="287"/>
      <c r="E17" s="287"/>
      <c r="F17" s="287"/>
      <c r="G17" s="287"/>
      <c r="H17" s="287"/>
      <c r="I17" s="287"/>
      <c r="J17" s="117"/>
      <c r="M17" s="259"/>
      <c r="N17" s="260"/>
      <c r="O17" s="261"/>
    </row>
    <row r="18" spans="1:23" ht="21" x14ac:dyDescent="0.2">
      <c r="A18" s="111" t="s">
        <v>0</v>
      </c>
      <c r="B18" s="149" t="s">
        <v>2</v>
      </c>
      <c r="C18" s="149"/>
      <c r="D18" s="149"/>
      <c r="E18" s="149"/>
      <c r="F18" s="149"/>
      <c r="G18" s="149"/>
      <c r="H18" s="149"/>
      <c r="I18" s="149"/>
      <c r="J18" s="117"/>
      <c r="L18" s="118"/>
      <c r="M18" s="259"/>
      <c r="N18" s="260"/>
      <c r="O18" s="261"/>
    </row>
    <row r="19" spans="1:23" ht="21.75" thickBot="1" x14ac:dyDescent="0.25">
      <c r="A19" s="114" t="s">
        <v>559</v>
      </c>
      <c r="B19" s="143" t="s">
        <v>657</v>
      </c>
      <c r="C19" s="143"/>
      <c r="D19" s="143"/>
      <c r="E19" s="143"/>
      <c r="F19" s="143"/>
      <c r="G19" s="143"/>
      <c r="H19" s="143"/>
      <c r="I19" s="143"/>
      <c r="J19" s="117"/>
      <c r="L19" s="118"/>
      <c r="M19" s="259"/>
      <c r="N19" s="260"/>
      <c r="O19" s="261"/>
    </row>
    <row r="20" spans="1:23" ht="21.75" thickBot="1" x14ac:dyDescent="0.25">
      <c r="A20" s="146" t="s">
        <v>26</v>
      </c>
      <c r="B20" s="147"/>
      <c r="C20" s="147"/>
      <c r="D20" s="147"/>
      <c r="E20" s="147"/>
      <c r="F20" s="147"/>
      <c r="G20" s="147"/>
      <c r="H20" s="147"/>
      <c r="I20" s="148"/>
      <c r="J20" s="118"/>
      <c r="L20" s="118"/>
      <c r="M20" s="259"/>
      <c r="N20" s="260"/>
      <c r="O20" s="261"/>
    </row>
    <row r="21" spans="1:23" ht="155.65" customHeight="1" thickBot="1" x14ac:dyDescent="0.25">
      <c r="A21" s="42" t="s">
        <v>26</v>
      </c>
      <c r="B21" s="144" t="s">
        <v>669</v>
      </c>
      <c r="C21" s="145"/>
      <c r="D21" s="145"/>
      <c r="E21" s="145"/>
      <c r="F21" s="145"/>
      <c r="G21" s="145"/>
      <c r="H21" s="145"/>
      <c r="I21" s="145"/>
      <c r="J21" s="117"/>
      <c r="L21" s="118"/>
      <c r="M21" s="268" t="s">
        <v>564</v>
      </c>
      <c r="N21" s="269"/>
      <c r="O21" s="270"/>
    </row>
    <row r="22" spans="1:23" ht="17.25" customHeight="1" thickBot="1" x14ac:dyDescent="0.25">
      <c r="A22" s="203" t="s">
        <v>164</v>
      </c>
      <c r="B22" s="204"/>
      <c r="C22" s="204"/>
      <c r="D22" s="204"/>
      <c r="E22" s="204"/>
      <c r="F22" s="204"/>
      <c r="G22" s="204"/>
      <c r="H22" s="204"/>
      <c r="I22" s="205"/>
      <c r="J22" s="118"/>
      <c r="L22" s="118"/>
      <c r="M22" s="271" t="s">
        <v>565</v>
      </c>
      <c r="N22" s="272"/>
      <c r="O22" s="273"/>
    </row>
    <row r="23" spans="1:23" ht="21" customHeight="1" x14ac:dyDescent="0.2">
      <c r="A23" s="110" t="s">
        <v>27</v>
      </c>
      <c r="B23" s="207" t="s">
        <v>29</v>
      </c>
      <c r="C23" s="207"/>
      <c r="D23" s="207"/>
      <c r="E23" s="207"/>
      <c r="F23" s="207"/>
      <c r="G23" s="207"/>
      <c r="H23" s="207"/>
      <c r="I23" s="207"/>
      <c r="J23" s="117"/>
      <c r="L23" s="118"/>
      <c r="M23" s="274"/>
      <c r="N23" s="275"/>
      <c r="O23" s="276"/>
    </row>
    <row r="24" spans="1:23" ht="21" x14ac:dyDescent="0.2">
      <c r="A24" s="111" t="s">
        <v>600</v>
      </c>
      <c r="B24" s="200" t="s">
        <v>597</v>
      </c>
      <c r="C24" s="200"/>
      <c r="D24" s="200"/>
      <c r="E24" s="200"/>
      <c r="F24" s="200"/>
      <c r="G24" s="200"/>
      <c r="H24" s="200"/>
      <c r="I24" s="200"/>
      <c r="J24" s="117"/>
      <c r="L24" s="118"/>
      <c r="M24" s="274"/>
      <c r="N24" s="275"/>
      <c r="O24" s="276"/>
    </row>
    <row r="25" spans="1:23" ht="21" x14ac:dyDescent="0.2">
      <c r="A25" s="111" t="s">
        <v>35</v>
      </c>
      <c r="B25" s="185"/>
      <c r="C25" s="185"/>
      <c r="D25" s="185"/>
      <c r="E25" s="185"/>
      <c r="F25" s="185"/>
      <c r="G25" s="185"/>
      <c r="H25" s="185"/>
      <c r="I25" s="185"/>
      <c r="J25" s="117"/>
      <c r="L25" s="118"/>
      <c r="M25" s="274"/>
      <c r="N25" s="275"/>
      <c r="O25" s="276"/>
    </row>
    <row r="26" spans="1:23" ht="21" x14ac:dyDescent="0.2">
      <c r="A26" s="111" t="s">
        <v>36</v>
      </c>
      <c r="B26" s="185"/>
      <c r="C26" s="185"/>
      <c r="D26" s="185"/>
      <c r="E26" s="185"/>
      <c r="F26" s="185"/>
      <c r="G26" s="185"/>
      <c r="H26" s="185"/>
      <c r="I26" s="185"/>
      <c r="J26" s="117"/>
      <c r="L26" s="118"/>
      <c r="M26" s="274"/>
      <c r="N26" s="275"/>
      <c r="O26" s="276"/>
    </row>
    <row r="27" spans="1:23" ht="21" customHeight="1" x14ac:dyDescent="0.2">
      <c r="A27" s="111" t="s">
        <v>37</v>
      </c>
      <c r="B27" s="200" t="s">
        <v>34</v>
      </c>
      <c r="C27" s="200"/>
      <c r="D27" s="200"/>
      <c r="E27" s="200"/>
      <c r="F27" s="200"/>
      <c r="G27" s="200"/>
      <c r="H27" s="200"/>
      <c r="I27" s="200"/>
      <c r="J27" s="117"/>
      <c r="L27" s="118"/>
      <c r="M27" s="274"/>
      <c r="N27" s="275"/>
      <c r="O27" s="276"/>
    </row>
    <row r="28" spans="1:23" ht="21" x14ac:dyDescent="0.2">
      <c r="A28" s="111" t="s">
        <v>38</v>
      </c>
      <c r="B28" s="200" t="s">
        <v>648</v>
      </c>
      <c r="C28" s="200"/>
      <c r="D28" s="200"/>
      <c r="E28" s="200"/>
      <c r="F28" s="200"/>
      <c r="G28" s="200"/>
      <c r="H28" s="200"/>
      <c r="I28" s="200"/>
      <c r="J28" s="117"/>
      <c r="L28" s="118"/>
      <c r="M28" s="274"/>
      <c r="N28" s="275"/>
      <c r="O28" s="276"/>
    </row>
    <row r="29" spans="1:23" ht="82.5" customHeight="1" thickBot="1" x14ac:dyDescent="0.25">
      <c r="A29" s="114" t="s">
        <v>42</v>
      </c>
      <c r="B29" s="201" t="s">
        <v>670</v>
      </c>
      <c r="C29" s="202"/>
      <c r="D29" s="202"/>
      <c r="E29" s="202"/>
      <c r="F29" s="202"/>
      <c r="G29" s="202"/>
      <c r="H29" s="202"/>
      <c r="I29" s="202"/>
      <c r="J29" s="117"/>
      <c r="L29" s="118"/>
      <c r="M29" s="274"/>
      <c r="N29" s="275"/>
      <c r="O29" s="276"/>
    </row>
    <row r="30" spans="1:23" ht="29.25" customHeight="1" thickBot="1" x14ac:dyDescent="0.25">
      <c r="A30" s="203" t="s">
        <v>165</v>
      </c>
      <c r="B30" s="204"/>
      <c r="C30" s="204"/>
      <c r="D30" s="204"/>
      <c r="E30" s="204"/>
      <c r="F30" s="204"/>
      <c r="G30" s="204"/>
      <c r="H30" s="204"/>
      <c r="I30" s="205"/>
      <c r="J30" s="118"/>
      <c r="L30" s="118"/>
      <c r="M30" s="271" t="s">
        <v>655</v>
      </c>
      <c r="N30" s="272"/>
      <c r="O30" s="272"/>
      <c r="P30" s="272"/>
      <c r="Q30" s="273"/>
      <c r="R30" s="271" t="s">
        <v>656</v>
      </c>
      <c r="S30" s="272"/>
      <c r="T30" s="272"/>
      <c r="U30" s="272"/>
      <c r="V30" s="272"/>
      <c r="W30" s="273"/>
    </row>
    <row r="31" spans="1:23" ht="63" customHeight="1" x14ac:dyDescent="0.2">
      <c r="A31" s="110" t="s">
        <v>43</v>
      </c>
      <c r="B31" s="206" t="s">
        <v>631</v>
      </c>
      <c r="C31" s="206"/>
      <c r="D31" s="206"/>
      <c r="E31" s="206"/>
      <c r="F31" s="206"/>
      <c r="G31" s="206"/>
      <c r="H31" s="206"/>
      <c r="I31" s="206"/>
      <c r="J31" s="117"/>
      <c r="L31" s="118"/>
      <c r="M31" s="274"/>
      <c r="N31" s="275"/>
      <c r="O31" s="275"/>
      <c r="P31" s="275"/>
      <c r="Q31" s="276"/>
      <c r="R31" s="274"/>
      <c r="S31" s="275"/>
      <c r="T31" s="275"/>
      <c r="U31" s="275"/>
      <c r="V31" s="275"/>
      <c r="W31" s="276"/>
    </row>
    <row r="32" spans="1:23" ht="82.5" customHeight="1" x14ac:dyDescent="0.2">
      <c r="A32" s="111" t="s">
        <v>44</v>
      </c>
      <c r="B32" s="181" t="s">
        <v>630</v>
      </c>
      <c r="C32" s="181"/>
      <c r="D32" s="181"/>
      <c r="E32" s="181"/>
      <c r="F32" s="181"/>
      <c r="G32" s="181"/>
      <c r="H32" s="181"/>
      <c r="I32" s="181"/>
      <c r="J32" s="117"/>
      <c r="L32" s="118"/>
      <c r="M32" s="274"/>
      <c r="N32" s="275"/>
      <c r="O32" s="275"/>
      <c r="P32" s="275"/>
      <c r="Q32" s="276"/>
      <c r="R32" s="274"/>
      <c r="S32" s="275"/>
      <c r="T32" s="275"/>
      <c r="U32" s="275"/>
      <c r="V32" s="275"/>
      <c r="W32" s="276"/>
    </row>
    <row r="33" spans="1:23" ht="51" customHeight="1" x14ac:dyDescent="0.2">
      <c r="A33" s="111" t="s">
        <v>44</v>
      </c>
      <c r="B33" s="181" t="s">
        <v>45</v>
      </c>
      <c r="C33" s="181"/>
      <c r="D33" s="181"/>
      <c r="E33" s="181"/>
      <c r="F33" s="181"/>
      <c r="G33" s="181"/>
      <c r="H33" s="181"/>
      <c r="I33" s="181"/>
      <c r="J33" s="117"/>
      <c r="L33" s="118"/>
      <c r="M33" s="274"/>
      <c r="N33" s="275"/>
      <c r="O33" s="275"/>
      <c r="P33" s="275"/>
      <c r="Q33" s="276"/>
      <c r="R33" s="274"/>
      <c r="S33" s="275"/>
      <c r="T33" s="275"/>
      <c r="U33" s="275"/>
      <c r="V33" s="275"/>
      <c r="W33" s="276"/>
    </row>
    <row r="34" spans="1:23" ht="58.5" customHeight="1" thickBot="1" x14ac:dyDescent="0.25">
      <c r="A34" s="113" t="s">
        <v>654</v>
      </c>
      <c r="B34" s="182" t="s">
        <v>635</v>
      </c>
      <c r="C34" s="182"/>
      <c r="D34" s="182"/>
      <c r="E34" s="182"/>
      <c r="F34" s="182"/>
      <c r="G34" s="182"/>
      <c r="H34" s="182"/>
      <c r="I34" s="182"/>
      <c r="J34" s="101"/>
      <c r="L34" s="118"/>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110" t="s">
        <v>49</v>
      </c>
      <c r="B36" s="183"/>
      <c r="C36" s="183"/>
      <c r="D36" s="183"/>
      <c r="E36" s="183"/>
      <c r="F36" s="183"/>
      <c r="G36" s="183"/>
      <c r="H36" s="183"/>
      <c r="I36" s="184"/>
      <c r="J36" s="117"/>
      <c r="K36" s="118"/>
      <c r="L36" s="118"/>
      <c r="M36" s="235"/>
      <c r="N36" s="236"/>
      <c r="O36" s="236"/>
      <c r="P36" s="236"/>
      <c r="Q36" s="236"/>
      <c r="R36" s="236"/>
      <c r="S36" s="236"/>
      <c r="T36" s="236"/>
      <c r="U36" s="236"/>
      <c r="V36" s="236"/>
      <c r="W36" s="237"/>
    </row>
    <row r="37" spans="1:23" ht="21" x14ac:dyDescent="0.2">
      <c r="A37" s="111" t="s">
        <v>50</v>
      </c>
      <c r="B37" s="183"/>
      <c r="C37" s="183"/>
      <c r="D37" s="183"/>
      <c r="E37" s="183"/>
      <c r="F37" s="183"/>
      <c r="G37" s="183"/>
      <c r="H37" s="183"/>
      <c r="I37" s="184"/>
      <c r="J37" s="117"/>
      <c r="K37" s="118"/>
      <c r="L37" s="118"/>
      <c r="M37" s="235"/>
      <c r="N37" s="236"/>
      <c r="O37" s="236"/>
      <c r="P37" s="236"/>
      <c r="Q37" s="236"/>
      <c r="R37" s="236"/>
      <c r="S37" s="236"/>
      <c r="T37" s="236"/>
      <c r="U37" s="236"/>
      <c r="V37" s="236"/>
      <c r="W37" s="237"/>
    </row>
    <row r="38" spans="1:23" ht="21" x14ac:dyDescent="0.2">
      <c r="A38" s="111" t="s">
        <v>167</v>
      </c>
      <c r="B38" s="185"/>
      <c r="C38" s="185"/>
      <c r="D38" s="185"/>
      <c r="E38" s="185"/>
      <c r="F38" s="185"/>
      <c r="G38" s="185"/>
      <c r="H38" s="185"/>
      <c r="I38" s="186"/>
      <c r="J38" s="117"/>
      <c r="K38" s="118"/>
      <c r="L38" s="118"/>
      <c r="M38" s="235"/>
      <c r="N38" s="236"/>
      <c r="O38" s="236"/>
      <c r="P38" s="236"/>
      <c r="Q38" s="236"/>
      <c r="R38" s="236"/>
      <c r="S38" s="236"/>
      <c r="T38" s="236"/>
      <c r="U38" s="236"/>
      <c r="V38" s="236"/>
      <c r="W38" s="237"/>
    </row>
    <row r="39" spans="1:23" ht="21.75" thickBot="1" x14ac:dyDescent="0.25">
      <c r="A39" s="114" t="s">
        <v>51</v>
      </c>
      <c r="B39" s="187"/>
      <c r="C39" s="187"/>
      <c r="D39" s="187"/>
      <c r="E39" s="187"/>
      <c r="F39" s="187"/>
      <c r="G39" s="187"/>
      <c r="H39" s="187"/>
      <c r="I39" s="188"/>
      <c r="J39" s="117"/>
      <c r="K39" s="118"/>
      <c r="L39" s="118"/>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118"/>
      <c r="K40" s="118"/>
      <c r="L40" s="118"/>
      <c r="M40" s="235"/>
      <c r="N40" s="236"/>
      <c r="O40" s="236"/>
      <c r="P40" s="236"/>
      <c r="Q40" s="236"/>
      <c r="R40" s="236"/>
      <c r="S40" s="236"/>
      <c r="T40" s="236"/>
      <c r="U40" s="236"/>
      <c r="V40" s="236"/>
      <c r="W40" s="237"/>
    </row>
    <row r="41" spans="1:23" ht="63.75" thickBot="1" x14ac:dyDescent="0.25">
      <c r="A41" s="73" t="s">
        <v>636</v>
      </c>
      <c r="B41" s="109" t="s">
        <v>29</v>
      </c>
      <c r="C41" s="171" t="s">
        <v>73</v>
      </c>
      <c r="D41" s="171"/>
      <c r="E41" s="171" t="s">
        <v>76</v>
      </c>
      <c r="F41" s="171"/>
      <c r="G41" s="171"/>
      <c r="H41" s="171" t="s">
        <v>85</v>
      </c>
      <c r="I41" s="189"/>
      <c r="J41" s="118"/>
      <c r="K41" s="118"/>
      <c r="L41" s="118"/>
      <c r="M41" s="235"/>
      <c r="N41" s="236"/>
      <c r="O41" s="236"/>
      <c r="P41" s="236"/>
      <c r="Q41" s="236"/>
      <c r="R41" s="236"/>
      <c r="S41" s="236"/>
      <c r="T41" s="236"/>
      <c r="U41" s="236"/>
      <c r="V41" s="236"/>
      <c r="W41" s="237"/>
    </row>
    <row r="42" spans="1:23" ht="42.75" thickBot="1" x14ac:dyDescent="0.25">
      <c r="A42" s="49" t="s">
        <v>90</v>
      </c>
      <c r="B42" s="104" t="s">
        <v>29</v>
      </c>
      <c r="C42" s="171" t="s">
        <v>73</v>
      </c>
      <c r="D42" s="171"/>
      <c r="E42" s="136" t="s">
        <v>76</v>
      </c>
      <c r="F42" s="136"/>
      <c r="G42" s="136"/>
      <c r="H42" s="190" t="s">
        <v>85</v>
      </c>
      <c r="I42" s="191"/>
      <c r="J42" s="118"/>
      <c r="K42" s="118"/>
      <c r="L42" s="118"/>
      <c r="M42" s="235"/>
      <c r="N42" s="236"/>
      <c r="O42" s="236"/>
      <c r="P42" s="236"/>
      <c r="Q42" s="236"/>
      <c r="R42" s="236"/>
      <c r="S42" s="236"/>
      <c r="T42" s="236"/>
      <c r="U42" s="236"/>
      <c r="V42" s="236"/>
      <c r="W42" s="237"/>
    </row>
    <row r="43" spans="1:23" ht="42.75" thickBot="1" x14ac:dyDescent="0.25">
      <c r="A43" s="49" t="s">
        <v>645</v>
      </c>
      <c r="B43" s="104" t="s">
        <v>29</v>
      </c>
      <c r="C43" s="171" t="s">
        <v>73</v>
      </c>
      <c r="D43" s="171"/>
      <c r="E43" s="136" t="s">
        <v>76</v>
      </c>
      <c r="F43" s="136"/>
      <c r="G43" s="136"/>
      <c r="H43" s="190" t="s">
        <v>85</v>
      </c>
      <c r="I43" s="191"/>
      <c r="J43" s="118"/>
      <c r="K43" s="118"/>
      <c r="L43" s="118"/>
      <c r="M43" s="235"/>
      <c r="N43" s="236"/>
      <c r="O43" s="236"/>
      <c r="P43" s="236"/>
      <c r="Q43" s="236"/>
      <c r="R43" s="236"/>
      <c r="S43" s="236"/>
      <c r="T43" s="236"/>
      <c r="U43" s="236"/>
      <c r="V43" s="236"/>
      <c r="W43" s="237"/>
    </row>
    <row r="44" spans="1:23" ht="21.75" thickBot="1" x14ac:dyDescent="0.25">
      <c r="A44" s="49"/>
      <c r="B44" s="104"/>
      <c r="C44" s="171"/>
      <c r="D44" s="171"/>
      <c r="E44" s="136"/>
      <c r="F44" s="136"/>
      <c r="G44" s="136"/>
      <c r="H44" s="190"/>
      <c r="I44" s="191"/>
      <c r="J44" s="118"/>
      <c r="K44" s="118"/>
      <c r="L44" s="118"/>
      <c r="M44" s="235"/>
      <c r="N44" s="236"/>
      <c r="O44" s="236"/>
      <c r="P44" s="236"/>
      <c r="Q44" s="236"/>
      <c r="R44" s="236"/>
      <c r="S44" s="236"/>
      <c r="T44" s="236"/>
      <c r="U44" s="236"/>
      <c r="V44" s="236"/>
      <c r="W44" s="237"/>
    </row>
    <row r="45" spans="1:23" ht="21.75" thickBot="1" x14ac:dyDescent="0.25">
      <c r="A45" s="62"/>
      <c r="B45" s="107"/>
      <c r="C45" s="171"/>
      <c r="D45" s="171"/>
      <c r="E45" s="161"/>
      <c r="F45" s="161"/>
      <c r="G45" s="161"/>
      <c r="H45" s="161"/>
      <c r="I45" s="192"/>
      <c r="J45" s="118"/>
      <c r="K45" s="118"/>
      <c r="L45" s="118"/>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117"/>
      <c r="K46" s="118"/>
      <c r="L46" s="118"/>
      <c r="M46" s="235"/>
      <c r="N46" s="236"/>
      <c r="O46" s="236"/>
      <c r="P46" s="236"/>
      <c r="Q46" s="236"/>
      <c r="R46" s="236"/>
      <c r="S46" s="236"/>
      <c r="T46" s="236"/>
      <c r="U46" s="236"/>
      <c r="V46" s="236"/>
      <c r="W46" s="237"/>
    </row>
    <row r="47" spans="1:23" ht="21" x14ac:dyDescent="0.35">
      <c r="A47" s="112" t="s">
        <v>110</v>
      </c>
      <c r="B47" s="164"/>
      <c r="C47" s="164"/>
      <c r="D47" s="164"/>
      <c r="E47" s="164"/>
      <c r="F47" s="164"/>
      <c r="G47" s="164"/>
      <c r="H47" s="164"/>
      <c r="I47" s="165"/>
      <c r="J47" s="117"/>
      <c r="K47" s="118"/>
      <c r="L47" s="118"/>
      <c r="M47" s="235"/>
      <c r="N47" s="236"/>
      <c r="O47" s="236"/>
      <c r="P47" s="236"/>
      <c r="Q47" s="236"/>
      <c r="R47" s="236"/>
      <c r="S47" s="236"/>
      <c r="T47" s="236"/>
      <c r="U47" s="236"/>
      <c r="V47" s="236"/>
      <c r="W47" s="237"/>
    </row>
    <row r="48" spans="1:23" ht="122.25" customHeight="1" thickBot="1" x14ac:dyDescent="0.25">
      <c r="A48" s="102" t="s">
        <v>555</v>
      </c>
      <c r="B48" s="197" t="s">
        <v>671</v>
      </c>
      <c r="C48" s="197"/>
      <c r="D48" s="197"/>
      <c r="E48" s="197"/>
      <c r="F48" s="197"/>
      <c r="G48" s="197"/>
      <c r="H48" s="197"/>
      <c r="I48" s="198"/>
      <c r="J48" s="117"/>
      <c r="K48" s="118"/>
      <c r="L48" s="118"/>
      <c r="M48" s="238"/>
      <c r="N48" s="239"/>
      <c r="O48" s="239"/>
      <c r="P48" s="239"/>
      <c r="Q48" s="239"/>
      <c r="R48" s="239"/>
      <c r="S48" s="239"/>
      <c r="T48" s="239"/>
      <c r="U48" s="239"/>
      <c r="V48" s="239"/>
      <c r="W48" s="240"/>
    </row>
    <row r="49" spans="1:23" ht="29.25" customHeight="1" thickBot="1" x14ac:dyDescent="0.4">
      <c r="A49" s="194" t="s">
        <v>177</v>
      </c>
      <c r="B49" s="195"/>
      <c r="C49" s="195"/>
      <c r="D49" s="195"/>
      <c r="E49" s="195"/>
      <c r="F49" s="195"/>
      <c r="G49" s="195"/>
      <c r="H49" s="195"/>
      <c r="I49" s="196"/>
      <c r="J49" s="118"/>
      <c r="L49" s="118"/>
      <c r="M49" s="247" t="s">
        <v>567</v>
      </c>
      <c r="N49" s="248"/>
      <c r="O49" s="249"/>
      <c r="P49" s="243"/>
      <c r="Q49" s="244"/>
      <c r="R49" s="244"/>
      <c r="S49" s="244"/>
      <c r="T49" s="244"/>
      <c r="U49" s="244"/>
      <c r="V49" s="244"/>
      <c r="W49" s="244"/>
    </row>
    <row r="50" spans="1:23" ht="21.75" customHeight="1" x14ac:dyDescent="0.35">
      <c r="A50" s="54" t="s">
        <v>118</v>
      </c>
      <c r="B50" s="162" t="s">
        <v>2</v>
      </c>
      <c r="C50" s="162"/>
      <c r="D50" s="162"/>
      <c r="E50" s="162"/>
      <c r="F50" s="162"/>
      <c r="G50" s="162"/>
      <c r="H50" s="162"/>
      <c r="I50" s="162"/>
      <c r="J50" s="117"/>
      <c r="L50" s="118"/>
      <c r="M50" s="250"/>
      <c r="N50" s="251"/>
      <c r="O50" s="252"/>
      <c r="P50" s="245"/>
      <c r="Q50" s="246"/>
      <c r="R50" s="246"/>
      <c r="S50" s="246"/>
      <c r="T50" s="246"/>
      <c r="U50" s="246"/>
      <c r="V50" s="246"/>
      <c r="W50" s="246"/>
    </row>
    <row r="51" spans="1:23" ht="21" x14ac:dyDescent="0.35">
      <c r="A51" s="112" t="s">
        <v>119</v>
      </c>
      <c r="B51" s="164"/>
      <c r="C51" s="164"/>
      <c r="D51" s="164"/>
      <c r="E51" s="164"/>
      <c r="F51" s="164"/>
      <c r="G51" s="164"/>
      <c r="H51" s="164"/>
      <c r="I51" s="164"/>
      <c r="J51" s="117"/>
      <c r="L51" s="118"/>
      <c r="M51" s="250"/>
      <c r="N51" s="251"/>
      <c r="O51" s="252"/>
      <c r="P51" s="245"/>
      <c r="Q51" s="246"/>
      <c r="R51" s="246"/>
      <c r="S51" s="246"/>
      <c r="T51" s="246"/>
      <c r="U51" s="246"/>
      <c r="V51" s="246"/>
      <c r="W51" s="246"/>
    </row>
    <row r="52" spans="1:23" ht="21.75" thickBot="1" x14ac:dyDescent="0.4">
      <c r="A52" s="112" t="b">
        <f>IF(OR(B51="כן"),"פרטו את התנאים")</f>
        <v>0</v>
      </c>
      <c r="B52" s="199"/>
      <c r="C52" s="199"/>
      <c r="D52" s="199"/>
      <c r="E52" s="199"/>
      <c r="F52" s="199"/>
      <c r="G52" s="199"/>
      <c r="H52" s="199"/>
      <c r="I52" s="199"/>
      <c r="J52" s="117"/>
      <c r="L52" s="118"/>
      <c r="M52" s="253"/>
      <c r="N52" s="254"/>
      <c r="O52" s="255"/>
      <c r="P52" s="245"/>
      <c r="Q52" s="246"/>
      <c r="R52" s="246"/>
      <c r="S52" s="246"/>
      <c r="T52" s="246"/>
      <c r="U52" s="246"/>
      <c r="V52" s="246"/>
      <c r="W52" s="246"/>
    </row>
    <row r="53" spans="1:23"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23"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23"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23"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23"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23"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row>
    <row r="59" spans="1:23" ht="42" x14ac:dyDescent="0.2">
      <c r="A59" s="104" t="s">
        <v>614</v>
      </c>
      <c r="B59" s="105"/>
      <c r="C59" s="105" t="s">
        <v>672</v>
      </c>
      <c r="D59" s="104" t="s">
        <v>135</v>
      </c>
      <c r="E59" s="57"/>
      <c r="F59" s="36">
        <v>1</v>
      </c>
      <c r="G59" s="36">
        <v>40</v>
      </c>
      <c r="H59" s="136" t="s">
        <v>174</v>
      </c>
      <c r="I59" s="136"/>
      <c r="J59" s="105">
        <v>250</v>
      </c>
      <c r="K59" s="283">
        <f>J59*G59</f>
        <v>10000</v>
      </c>
      <c r="L59" s="284"/>
      <c r="M59" s="241"/>
      <c r="N59" s="242"/>
      <c r="O59" s="242"/>
      <c r="P59" s="242"/>
      <c r="Q59" s="242"/>
      <c r="R59" s="242"/>
      <c r="S59" s="242"/>
      <c r="T59" s="242"/>
      <c r="U59" s="242"/>
      <c r="V59" s="242"/>
      <c r="W59" s="242"/>
    </row>
    <row r="60" spans="1:23" ht="84" x14ac:dyDescent="0.2">
      <c r="A60" s="104" t="s">
        <v>613</v>
      </c>
      <c r="B60" s="105"/>
      <c r="C60" s="105" t="s">
        <v>673</v>
      </c>
      <c r="D60" s="104" t="s">
        <v>135</v>
      </c>
      <c r="E60" s="57"/>
      <c r="F60" s="36">
        <v>1</v>
      </c>
      <c r="G60" s="36">
        <v>40</v>
      </c>
      <c r="H60" s="136"/>
      <c r="I60" s="136"/>
      <c r="J60" s="105">
        <v>250</v>
      </c>
      <c r="K60" s="283">
        <f>J60*G60</f>
        <v>10000</v>
      </c>
      <c r="L60" s="284"/>
      <c r="M60" s="241"/>
      <c r="N60" s="242"/>
      <c r="O60" s="242"/>
      <c r="P60" s="242"/>
      <c r="Q60" s="242"/>
      <c r="R60" s="242"/>
      <c r="S60" s="242"/>
      <c r="T60" s="242"/>
      <c r="U60" s="242"/>
      <c r="V60" s="242"/>
      <c r="W60" s="242"/>
    </row>
    <row r="61" spans="1:23" ht="21" x14ac:dyDescent="0.2">
      <c r="A61" s="104"/>
      <c r="B61" s="105"/>
      <c r="C61" s="105"/>
      <c r="D61" s="104"/>
      <c r="E61" s="57"/>
      <c r="F61" s="36"/>
      <c r="G61" s="36"/>
      <c r="H61" s="136"/>
      <c r="I61" s="136"/>
      <c r="J61" s="105"/>
      <c r="K61" s="283">
        <f t="shared" ref="K61:K62" si="0">G61*J61*12</f>
        <v>0</v>
      </c>
      <c r="L61" s="284"/>
      <c r="M61" s="241"/>
      <c r="N61" s="242"/>
      <c r="O61" s="242"/>
      <c r="P61" s="242"/>
      <c r="Q61" s="242"/>
      <c r="R61" s="242"/>
      <c r="S61" s="242"/>
      <c r="T61" s="242"/>
      <c r="U61" s="242"/>
      <c r="V61" s="242"/>
      <c r="W61" s="242"/>
    </row>
    <row r="62" spans="1:23" ht="21" x14ac:dyDescent="0.2">
      <c r="A62" s="104"/>
      <c r="B62" s="105"/>
      <c r="C62" s="105"/>
      <c r="D62" s="104"/>
      <c r="E62" s="57"/>
      <c r="F62" s="36"/>
      <c r="G62" s="36"/>
      <c r="H62" s="136"/>
      <c r="I62" s="136"/>
      <c r="J62" s="105"/>
      <c r="K62" s="283">
        <f t="shared" si="0"/>
        <v>0</v>
      </c>
      <c r="L62" s="284"/>
      <c r="M62" s="241"/>
      <c r="N62" s="242"/>
      <c r="O62" s="242"/>
      <c r="P62" s="242"/>
      <c r="Q62" s="242"/>
      <c r="R62" s="242"/>
      <c r="S62" s="242"/>
      <c r="T62" s="242"/>
      <c r="U62" s="242"/>
      <c r="V62" s="242"/>
      <c r="W62" s="242"/>
    </row>
    <row r="63" spans="1:23" ht="21" x14ac:dyDescent="0.35">
      <c r="A63" s="155" t="s">
        <v>150</v>
      </c>
      <c r="B63" s="155"/>
      <c r="C63" s="155"/>
      <c r="D63" s="155"/>
      <c r="E63" s="58">
        <f>SUM(E59:E61)</f>
        <v>0</v>
      </c>
      <c r="F63" s="157" t="s">
        <v>150</v>
      </c>
      <c r="G63" s="159"/>
      <c r="H63" s="159"/>
      <c r="I63" s="159"/>
      <c r="J63" s="160"/>
      <c r="K63" s="285">
        <f>SUM(K59:L61)</f>
        <v>20000</v>
      </c>
      <c r="L63" s="286"/>
      <c r="M63" s="241"/>
      <c r="N63" s="242"/>
      <c r="O63" s="242"/>
      <c r="P63" s="242"/>
      <c r="Q63" s="242"/>
      <c r="R63" s="242"/>
      <c r="S63" s="242"/>
      <c r="T63" s="242"/>
      <c r="U63" s="242"/>
      <c r="V63" s="242"/>
      <c r="W63" s="242"/>
    </row>
    <row r="64" spans="1:23" ht="21" x14ac:dyDescent="0.35">
      <c r="A64" s="112" t="s">
        <v>138</v>
      </c>
      <c r="B64" s="164"/>
      <c r="C64" s="164"/>
      <c r="D64" s="164"/>
      <c r="E64" s="164"/>
      <c r="F64" s="164"/>
      <c r="G64" s="164"/>
      <c r="H64" s="164"/>
      <c r="I64" s="164"/>
      <c r="J64" s="185" t="s">
        <v>553</v>
      </c>
      <c r="K64" s="185"/>
      <c r="L64" s="186"/>
      <c r="M64" s="241"/>
      <c r="N64" s="242"/>
      <c r="O64" s="242"/>
      <c r="P64" s="242"/>
      <c r="Q64" s="242"/>
      <c r="R64" s="242"/>
      <c r="S64" s="242"/>
      <c r="T64" s="242"/>
      <c r="U64" s="242"/>
      <c r="V64" s="242"/>
      <c r="W64" s="242"/>
    </row>
    <row r="65" spans="1:23" ht="21.75" thickBot="1" x14ac:dyDescent="0.4">
      <c r="A65" s="55" t="b">
        <f>IF(OR(B64="כן"),"תקציב הדרכה:")</f>
        <v>0</v>
      </c>
      <c r="B65" s="280"/>
      <c r="C65" s="281"/>
      <c r="D65" s="281"/>
      <c r="E65" s="281"/>
      <c r="F65" s="281"/>
      <c r="G65" s="281"/>
      <c r="H65" s="281"/>
      <c r="I65" s="282"/>
      <c r="J65" s="202"/>
      <c r="K65" s="185"/>
      <c r="L65" s="209"/>
      <c r="M65" s="241"/>
      <c r="N65" s="242"/>
      <c r="O65" s="242"/>
      <c r="P65" s="242"/>
      <c r="Q65" s="242"/>
      <c r="R65" s="242"/>
      <c r="S65" s="242"/>
      <c r="T65" s="242"/>
      <c r="U65" s="242"/>
      <c r="V65" s="242"/>
      <c r="W65" s="242"/>
    </row>
    <row r="66" spans="1:23" ht="21.75" thickBot="1" x14ac:dyDescent="0.4">
      <c r="A66" s="152" t="s">
        <v>604</v>
      </c>
      <c r="B66" s="153"/>
      <c r="C66" s="153"/>
      <c r="D66" s="153"/>
      <c r="E66" s="153"/>
      <c r="F66" s="153"/>
      <c r="G66" s="153"/>
      <c r="H66" s="153"/>
      <c r="I66" s="153"/>
      <c r="J66" s="154"/>
      <c r="K66" s="90"/>
      <c r="L66" s="91"/>
      <c r="M66" s="242"/>
      <c r="N66" s="242"/>
      <c r="O66" s="242"/>
      <c r="P66" s="242"/>
      <c r="Q66" s="242"/>
      <c r="R66" s="242"/>
      <c r="S66" s="242"/>
      <c r="T66" s="242"/>
      <c r="U66" s="242"/>
      <c r="V66" s="242"/>
      <c r="W66" s="242"/>
    </row>
    <row r="67" spans="1:23" ht="42" x14ac:dyDescent="0.2">
      <c r="A67" s="59" t="s">
        <v>581</v>
      </c>
      <c r="B67" s="115" t="s">
        <v>142</v>
      </c>
      <c r="C67" s="115" t="s">
        <v>558</v>
      </c>
      <c r="D67" s="115" t="s">
        <v>144</v>
      </c>
      <c r="E67" s="215" t="s">
        <v>145</v>
      </c>
      <c r="F67" s="215"/>
      <c r="G67" s="215"/>
      <c r="H67" s="215"/>
      <c r="I67" s="115" t="s">
        <v>146</v>
      </c>
      <c r="J67" s="115" t="s">
        <v>147</v>
      </c>
      <c r="K67" s="231"/>
      <c r="L67" s="231"/>
      <c r="M67" s="242"/>
      <c r="N67" s="242"/>
      <c r="O67" s="242"/>
      <c r="P67" s="242"/>
      <c r="Q67" s="242"/>
      <c r="R67" s="242"/>
      <c r="S67" s="242"/>
      <c r="T67" s="242"/>
      <c r="U67" s="242"/>
      <c r="V67" s="242"/>
      <c r="W67" s="242"/>
    </row>
    <row r="68" spans="1:23" ht="21" x14ac:dyDescent="0.2">
      <c r="A68" s="49"/>
      <c r="B68" s="105"/>
      <c r="C68" s="105"/>
      <c r="D68" s="105"/>
      <c r="E68" s="137"/>
      <c r="F68" s="137"/>
      <c r="G68" s="137"/>
      <c r="H68" s="137"/>
      <c r="I68" s="105"/>
      <c r="J68" s="89">
        <f t="shared" ref="J68:J69" si="1">C68*I68</f>
        <v>0</v>
      </c>
      <c r="K68" s="231"/>
      <c r="L68" s="231"/>
      <c r="M68" s="242"/>
      <c r="N68" s="242"/>
      <c r="O68" s="242"/>
      <c r="P68" s="242"/>
      <c r="Q68" s="242"/>
      <c r="R68" s="242"/>
      <c r="S68" s="242"/>
      <c r="T68" s="242"/>
      <c r="U68" s="242"/>
      <c r="V68" s="242"/>
      <c r="W68" s="242"/>
    </row>
    <row r="69" spans="1:23" ht="21" x14ac:dyDescent="0.2">
      <c r="A69" s="49"/>
      <c r="B69" s="105"/>
      <c r="C69" s="105"/>
      <c r="D69" s="105"/>
      <c r="E69" s="137"/>
      <c r="F69" s="137"/>
      <c r="G69" s="137"/>
      <c r="H69" s="137"/>
      <c r="I69" s="105"/>
      <c r="J69" s="89">
        <f t="shared" si="1"/>
        <v>0</v>
      </c>
      <c r="K69" s="231"/>
      <c r="L69" s="231"/>
      <c r="M69" s="85"/>
      <c r="N69" s="85"/>
      <c r="O69" s="119"/>
      <c r="P69" s="43"/>
      <c r="Q69" s="43"/>
      <c r="R69" s="43"/>
      <c r="S69" s="43"/>
      <c r="T69" s="43"/>
      <c r="U69" s="43"/>
      <c r="V69" s="43"/>
      <c r="W69" s="43"/>
    </row>
    <row r="70" spans="1:23" ht="21.75" thickBot="1" x14ac:dyDescent="0.25">
      <c r="A70" s="52"/>
      <c r="B70" s="103"/>
      <c r="C70" s="103"/>
      <c r="D70" s="103"/>
      <c r="E70" s="132"/>
      <c r="F70" s="132"/>
      <c r="G70" s="132"/>
      <c r="H70" s="132"/>
      <c r="I70" s="103"/>
      <c r="J70" s="89">
        <f>C70*I70</f>
        <v>0</v>
      </c>
      <c r="K70" s="231"/>
      <c r="L70" s="231"/>
      <c r="M70" s="85"/>
      <c r="N70" s="85"/>
      <c r="O70" s="119"/>
      <c r="P70" s="43"/>
      <c r="Q70" s="43"/>
      <c r="R70" s="43"/>
      <c r="S70" s="43"/>
      <c r="T70" s="43"/>
      <c r="U70" s="43"/>
      <c r="V70" s="43"/>
      <c r="W70" s="43"/>
    </row>
    <row r="71" spans="1:23" ht="20.25" customHeight="1" thickBot="1" x14ac:dyDescent="0.25">
      <c r="A71" s="223" t="s">
        <v>488</v>
      </c>
      <c r="B71" s="224"/>
      <c r="C71" s="224"/>
      <c r="D71" s="224"/>
      <c r="E71" s="224"/>
      <c r="F71" s="224"/>
      <c r="G71" s="224"/>
      <c r="H71" s="224"/>
      <c r="I71" s="224"/>
      <c r="J71" s="225"/>
      <c r="K71" s="228"/>
      <c r="L71" s="228"/>
      <c r="M71" s="85"/>
      <c r="N71" s="85"/>
      <c r="O71" s="119"/>
      <c r="P71" s="43"/>
      <c r="Q71" s="43"/>
      <c r="R71" s="43"/>
      <c r="S71" s="43"/>
      <c r="T71" s="43"/>
      <c r="U71" s="43"/>
      <c r="V71" s="43"/>
      <c r="W71" s="43"/>
    </row>
    <row r="72" spans="1:23" ht="21.75" customHeight="1" x14ac:dyDescent="0.2">
      <c r="A72" s="63" t="s">
        <v>148</v>
      </c>
      <c r="B72" s="220" t="s">
        <v>149</v>
      </c>
      <c r="C72" s="221"/>
      <c r="D72" s="221"/>
      <c r="E72" s="221"/>
      <c r="F72" s="221"/>
      <c r="G72" s="221"/>
      <c r="H72" s="221"/>
      <c r="I72" s="221"/>
      <c r="J72" s="229"/>
      <c r="K72" s="230"/>
      <c r="L72" s="230"/>
      <c r="M72" s="256" t="s">
        <v>568</v>
      </c>
      <c r="N72" s="257"/>
      <c r="O72" s="258"/>
      <c r="P72" s="43"/>
      <c r="Q72" s="43"/>
      <c r="R72" s="43"/>
      <c r="S72" s="43"/>
      <c r="T72" s="43"/>
      <c r="U72" s="43"/>
      <c r="V72" s="43"/>
      <c r="W72" s="43"/>
    </row>
    <row r="73" spans="1:23" ht="2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23" ht="21" customHeight="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23" ht="21" x14ac:dyDescent="0.2">
      <c r="A75" s="64"/>
      <c r="B75" s="222"/>
      <c r="C75" s="137"/>
      <c r="D75" s="137"/>
      <c r="E75" s="137"/>
      <c r="F75" s="137"/>
      <c r="G75" s="137"/>
      <c r="H75" s="137"/>
      <c r="I75" s="138"/>
      <c r="J75" s="229"/>
      <c r="K75" s="230"/>
      <c r="L75" s="230"/>
      <c r="M75" s="259"/>
      <c r="N75" s="260"/>
      <c r="O75" s="261"/>
      <c r="P75" s="43"/>
      <c r="Q75" s="43"/>
      <c r="R75" s="43"/>
      <c r="S75" s="43"/>
      <c r="T75" s="43"/>
      <c r="U75" s="43"/>
      <c r="V75" s="43"/>
      <c r="W75" s="43"/>
    </row>
    <row r="76" spans="1:23" ht="21.75" thickBot="1" x14ac:dyDescent="0.25">
      <c r="A76" s="65" t="s">
        <v>150</v>
      </c>
      <c r="B76" s="131">
        <f>B73+B74+B75</f>
        <v>0</v>
      </c>
      <c r="C76" s="132"/>
      <c r="D76" s="132"/>
      <c r="E76" s="132"/>
      <c r="F76" s="132"/>
      <c r="G76" s="132"/>
      <c r="H76" s="132"/>
      <c r="I76" s="133"/>
      <c r="J76" s="229"/>
      <c r="K76" s="230"/>
      <c r="L76" s="230"/>
      <c r="M76" s="262"/>
      <c r="N76" s="263"/>
      <c r="O76" s="264"/>
      <c r="P76" s="43"/>
      <c r="Q76" s="43"/>
      <c r="R76" s="43"/>
      <c r="S76" s="43"/>
      <c r="T76" s="43"/>
      <c r="U76" s="43"/>
      <c r="V76" s="43"/>
      <c r="W76" s="43"/>
    </row>
    <row r="77" spans="1:23" ht="21.75" thickBot="1" x14ac:dyDescent="0.4">
      <c r="A77" s="134" t="s">
        <v>151</v>
      </c>
      <c r="B77" s="135"/>
      <c r="C77" s="135"/>
      <c r="D77" s="135"/>
      <c r="E77" s="135"/>
      <c r="F77" s="135"/>
      <c r="G77" s="135"/>
      <c r="H77" s="135"/>
      <c r="I77" s="135"/>
      <c r="J77" s="87"/>
      <c r="K77" s="228"/>
      <c r="L77" s="228"/>
      <c r="P77" s="43"/>
      <c r="Q77" s="43"/>
      <c r="R77" s="43"/>
      <c r="S77" s="43"/>
      <c r="T77" s="43"/>
      <c r="U77" s="43"/>
      <c r="V77" s="43"/>
      <c r="W77" s="43"/>
    </row>
    <row r="78" spans="1:23" ht="63" customHeight="1" x14ac:dyDescent="0.2">
      <c r="A78" s="59" t="s">
        <v>653</v>
      </c>
      <c r="B78" s="215" t="s">
        <v>542</v>
      </c>
      <c r="C78" s="215"/>
      <c r="D78" s="215"/>
      <c r="E78" s="215"/>
      <c r="F78" s="215"/>
      <c r="G78" s="115" t="s">
        <v>154</v>
      </c>
      <c r="H78" s="115" t="s">
        <v>554</v>
      </c>
      <c r="I78" s="81" t="s">
        <v>156</v>
      </c>
      <c r="J78" s="229"/>
      <c r="K78" s="230"/>
      <c r="L78" s="230"/>
      <c r="M78" s="118"/>
      <c r="N78" s="118"/>
      <c r="O78" s="118"/>
      <c r="P78" s="119"/>
      <c r="Q78" s="43"/>
      <c r="R78" s="43"/>
      <c r="S78" s="43"/>
      <c r="T78" s="43"/>
      <c r="U78" s="43"/>
      <c r="V78" s="43"/>
      <c r="W78" s="43"/>
    </row>
    <row r="79" spans="1:23" ht="21" x14ac:dyDescent="0.2">
      <c r="A79" s="67"/>
      <c r="B79" s="216"/>
      <c r="C79" s="216"/>
      <c r="D79" s="216"/>
      <c r="E79" s="216"/>
      <c r="F79" s="216"/>
      <c r="G79" s="116"/>
      <c r="H79" s="116"/>
      <c r="I79" s="82">
        <f>G79+H79</f>
        <v>0</v>
      </c>
      <c r="J79" s="229"/>
      <c r="K79" s="230"/>
      <c r="L79" s="230"/>
      <c r="M79" s="119"/>
      <c r="N79" s="119"/>
      <c r="O79" s="119"/>
      <c r="P79" s="119"/>
      <c r="Q79" s="43"/>
      <c r="R79" s="43"/>
      <c r="S79" s="43"/>
      <c r="T79" s="43"/>
      <c r="U79" s="43"/>
      <c r="V79" s="43"/>
      <c r="W79" s="43"/>
    </row>
    <row r="80" spans="1:23" ht="21" customHeight="1" x14ac:dyDescent="0.2">
      <c r="A80" s="67"/>
      <c r="B80" s="216"/>
      <c r="C80" s="216"/>
      <c r="D80" s="216"/>
      <c r="E80" s="216"/>
      <c r="F80" s="216"/>
      <c r="G80" s="116"/>
      <c r="H80" s="116"/>
      <c r="I80" s="82">
        <f t="shared" ref="I80:I81" si="2">G80+H80</f>
        <v>0</v>
      </c>
      <c r="J80" s="229"/>
      <c r="K80" s="230"/>
      <c r="L80" s="230"/>
      <c r="M80" s="120"/>
      <c r="N80" s="120"/>
      <c r="O80" s="120"/>
      <c r="P80" s="119"/>
      <c r="Q80" s="43"/>
      <c r="R80" s="43"/>
      <c r="S80" s="43"/>
      <c r="T80" s="43"/>
      <c r="U80" s="43"/>
      <c r="V80" s="43"/>
      <c r="W80" s="43"/>
    </row>
    <row r="81" spans="1:23" ht="21" x14ac:dyDescent="0.2">
      <c r="A81" s="67"/>
      <c r="B81" s="216"/>
      <c r="C81" s="216"/>
      <c r="D81" s="216"/>
      <c r="E81" s="216"/>
      <c r="F81" s="216"/>
      <c r="G81" s="116"/>
      <c r="H81" s="116"/>
      <c r="I81" s="82">
        <f t="shared" si="2"/>
        <v>0</v>
      </c>
      <c r="J81" s="229"/>
      <c r="K81" s="230"/>
      <c r="L81" s="230"/>
      <c r="M81" s="120"/>
      <c r="N81" s="120"/>
      <c r="O81" s="120"/>
      <c r="P81" s="119"/>
      <c r="Q81" s="43"/>
      <c r="R81" s="43"/>
      <c r="S81" s="43"/>
      <c r="T81" s="43"/>
      <c r="U81" s="43"/>
      <c r="V81" s="43"/>
      <c r="W81" s="43"/>
    </row>
    <row r="82" spans="1:23" ht="21.75" thickBot="1" x14ac:dyDescent="0.25">
      <c r="A82" s="37" t="s">
        <v>150</v>
      </c>
      <c r="B82" s="217"/>
      <c r="C82" s="218"/>
      <c r="D82" s="218"/>
      <c r="E82" s="218"/>
      <c r="F82" s="219"/>
      <c r="G82" s="69">
        <f>SUM(G79:G81)</f>
        <v>0</v>
      </c>
      <c r="H82" s="69">
        <f t="shared" ref="H82:I82" si="3">SUM(H79:H81)</f>
        <v>0</v>
      </c>
      <c r="I82" s="83">
        <f t="shared" si="3"/>
        <v>0</v>
      </c>
      <c r="J82" s="229"/>
      <c r="K82" s="230"/>
      <c r="L82" s="230"/>
      <c r="M82" s="120"/>
      <c r="N82" s="120"/>
      <c r="O82" s="120"/>
      <c r="P82" s="119"/>
      <c r="Q82" s="43"/>
      <c r="R82" s="43"/>
      <c r="S82" s="43"/>
      <c r="T82" s="43"/>
      <c r="U82" s="43"/>
      <c r="V82" s="43"/>
      <c r="W82" s="43"/>
    </row>
    <row r="83" spans="1:23" ht="21.75" thickBot="1" x14ac:dyDescent="0.4">
      <c r="A83" s="70" t="s">
        <v>147</v>
      </c>
      <c r="B83" s="226">
        <f>SUM(I82+B76+K63+J68+J69+J70)</f>
        <v>20000</v>
      </c>
      <c r="C83" s="227"/>
      <c r="D83" s="227"/>
      <c r="E83" s="227"/>
      <c r="F83" s="227"/>
      <c r="G83" s="227"/>
      <c r="H83" s="227"/>
      <c r="I83" s="227"/>
      <c r="J83" s="88"/>
      <c r="K83" s="88"/>
      <c r="L83" s="88"/>
      <c r="M83" s="120"/>
      <c r="N83" s="120"/>
      <c r="O83" s="120"/>
      <c r="P83" s="119"/>
      <c r="Q83" s="43"/>
      <c r="R83" s="43"/>
      <c r="S83" s="43"/>
      <c r="T83" s="43"/>
      <c r="U83" s="43"/>
      <c r="V83" s="43"/>
      <c r="W83" s="43"/>
    </row>
    <row r="84" spans="1:23" ht="21.75" thickBot="1" x14ac:dyDescent="0.4">
      <c r="A84" s="134" t="s">
        <v>489</v>
      </c>
      <c r="B84" s="135"/>
      <c r="C84" s="135"/>
      <c r="D84" s="135"/>
      <c r="E84" s="135"/>
      <c r="F84" s="135"/>
      <c r="G84" s="135"/>
      <c r="H84" s="135"/>
      <c r="I84" s="208"/>
      <c r="J84" s="88"/>
      <c r="K84" s="88"/>
      <c r="L84" s="88"/>
      <c r="M84" s="120"/>
      <c r="N84" s="120"/>
      <c r="O84" s="120"/>
      <c r="P84" s="119"/>
      <c r="Q84" s="43"/>
      <c r="R84" s="43"/>
      <c r="S84" s="43"/>
      <c r="T84" s="43"/>
      <c r="U84" s="43"/>
      <c r="V84" s="43"/>
      <c r="W84" s="43"/>
    </row>
    <row r="85" spans="1:23" ht="42" x14ac:dyDescent="0.35">
      <c r="A85" s="35" t="s">
        <v>561</v>
      </c>
      <c r="B85" s="108" t="s">
        <v>2</v>
      </c>
      <c r="C85" s="199" t="str">
        <f>IF(OR(B85="כן"),"הוסיפו כאן קישור", "")</f>
        <v/>
      </c>
      <c r="D85" s="199"/>
      <c r="E85" s="199"/>
      <c r="F85" s="199"/>
      <c r="G85" s="199"/>
      <c r="H85" s="199"/>
      <c r="I85" s="213"/>
      <c r="J85" s="117"/>
      <c r="K85" s="118"/>
      <c r="L85" s="118"/>
      <c r="M85" s="119"/>
      <c r="N85" s="119"/>
      <c r="O85" s="119"/>
      <c r="P85" s="119"/>
      <c r="Q85" s="43"/>
      <c r="R85" s="43"/>
      <c r="S85" s="43"/>
      <c r="T85" s="43"/>
      <c r="U85" s="43"/>
      <c r="V85" s="43"/>
      <c r="W85" s="43"/>
    </row>
    <row r="86" spans="1:23" ht="100.5" customHeight="1" x14ac:dyDescent="0.35">
      <c r="A86" s="35" t="s">
        <v>560</v>
      </c>
      <c r="B86" s="214"/>
      <c r="C86" s="214"/>
      <c r="D86" s="214"/>
      <c r="E86" s="214"/>
      <c r="F86" s="214"/>
      <c r="G86" s="214"/>
      <c r="H86" s="214"/>
      <c r="I86" s="214"/>
      <c r="J86" s="117"/>
      <c r="K86" s="118"/>
      <c r="L86" s="118"/>
      <c r="M86" s="84"/>
      <c r="N86" s="84"/>
      <c r="O86" s="84"/>
      <c r="P86" s="119"/>
      <c r="Q86" s="43"/>
      <c r="R86" s="43"/>
      <c r="S86" s="43"/>
      <c r="T86" s="43"/>
      <c r="U86" s="43"/>
      <c r="V86" s="43"/>
      <c r="W86" s="43"/>
    </row>
    <row r="87" spans="1:23" ht="60.75" customHeight="1" x14ac:dyDescent="0.3">
      <c r="A87" s="72"/>
      <c r="B87" s="72"/>
      <c r="C87" s="72"/>
      <c r="D87" s="72"/>
      <c r="E87" s="72"/>
      <c r="F87" s="72"/>
      <c r="G87" s="72"/>
      <c r="H87" s="72"/>
      <c r="I87" s="86"/>
      <c r="J87" s="118"/>
      <c r="K87" s="118"/>
      <c r="L87" s="118"/>
      <c r="M87" s="84"/>
      <c r="N87" s="84"/>
      <c r="O87" s="84"/>
      <c r="P87" s="119"/>
      <c r="Q87" s="43"/>
      <c r="R87" s="43"/>
      <c r="S87" s="43"/>
      <c r="T87" s="43"/>
      <c r="U87" s="43"/>
      <c r="V87" s="43"/>
      <c r="W87" s="43"/>
    </row>
    <row r="88" spans="1:23" ht="20.25" customHeight="1" x14ac:dyDescent="0.3">
      <c r="A88" s="72"/>
      <c r="B88" s="72"/>
      <c r="C88" s="72"/>
      <c r="D88" s="72"/>
      <c r="E88" s="72"/>
      <c r="F88" s="72"/>
      <c r="G88" s="72"/>
      <c r="H88" s="72"/>
      <c r="I88" s="86"/>
      <c r="J88" s="118"/>
      <c r="K88" s="118"/>
      <c r="L88" s="118"/>
      <c r="M88" s="84"/>
      <c r="N88" s="84"/>
      <c r="O88" s="84"/>
      <c r="P88" s="119"/>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119"/>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119"/>
      <c r="Q90" s="43"/>
      <c r="R90" s="43"/>
      <c r="S90" s="43"/>
      <c r="T90" s="43"/>
      <c r="U90" s="43"/>
      <c r="V90" s="43"/>
      <c r="W90" s="43"/>
    </row>
    <row r="91" spans="1:23" ht="14.25" customHeight="1" x14ac:dyDescent="0.3">
      <c r="J91" s="72"/>
      <c r="K91" s="72"/>
      <c r="L91" s="72"/>
      <c r="M91" s="119"/>
      <c r="N91" s="119"/>
      <c r="O91" s="119"/>
      <c r="P91" s="119"/>
      <c r="Q91" s="43"/>
      <c r="R91" s="43"/>
      <c r="S91" s="43"/>
      <c r="T91" s="43"/>
      <c r="U91" s="43"/>
      <c r="V91" s="43"/>
      <c r="W91" s="43"/>
    </row>
    <row r="92" spans="1:23" ht="14.25" customHeight="1" x14ac:dyDescent="0.3">
      <c r="J92" s="72"/>
      <c r="K92" s="72"/>
      <c r="L92" s="72"/>
      <c r="M92" s="119"/>
      <c r="N92" s="119"/>
      <c r="O92" s="119"/>
      <c r="P92" s="119"/>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8">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3">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מיזם הינקות - הכנה להורות.xlsx]תשובות 2'!#REF!</xm:f>
          </x14:formula1>
          <xm:sqref>D59:D62</xm:sqref>
        </x14:dataValidation>
        <x14:dataValidation type="list" allowBlank="1" showInputMessage="1" showErrorMessage="1">
          <x14:formula1>
            <xm:f>'[כרטיס פרוייקט מיזם הינקות - הכנה להורות.xlsx]תשובות 1'!#REF!</xm:f>
          </x14:formula1>
          <xm:sqref>B24:I24</xm:sqref>
        </x14:dataValidation>
        <x14:dataValidation type="list" allowBlank="1" showInputMessage="1" showErrorMessage="1">
          <x14:formula1>
            <xm:f>'[כרטיס פרוייקט מיזם הינקות - הכנה להורות.xlsx]תשובות 2'!#REF!</xm:f>
          </x14:formula1>
          <xm:sqref>B28</xm:sqref>
        </x14:dataValidation>
        <x14:dataValidation type="list" errorStyle="information" allowBlank="1" showInputMessage="1" showErrorMessage="1">
          <x14:formula1>
            <xm:f>'[כרטיס פרוייקט מיזם הינקות - הכנה להורות.xlsx]תשובות 2'!#REF!</xm:f>
          </x14:formula1>
          <xm:sqref>B39:I39</xm:sqref>
        </x14:dataValidation>
        <x14:dataValidation type="list" allowBlank="1" showInputMessage="1" showErrorMessage="1">
          <x14:formula1>
            <xm:f>'[כרטיס פרוייקט מיזם הינקות - הכנה להורות.xlsx]תשובות 2'!#REF!</xm:f>
          </x14:formula1>
          <xm:sqref>C41:D45</xm:sqref>
        </x14:dataValidation>
        <x14:dataValidation type="list" allowBlank="1" showInputMessage="1" showErrorMessage="1">
          <x14:formula1>
            <xm:f>'[כרטיס פרוייקט מיזם הינקות - הכנה להורות.xlsx]תשובות 2'!#REF!</xm:f>
          </x14:formula1>
          <xm:sqref>H59:H62</xm:sqref>
        </x14:dataValidation>
        <x14:dataValidation type="list" allowBlank="1" showInputMessage="1" showErrorMessage="1">
          <x14:formula1>
            <xm:f>'[כרטיס פרוייקט מיזם הינקות - הכנה להורות.xlsx]תשובות 2'!#REF!</xm:f>
          </x14:formula1>
          <xm:sqref>A59:A62</xm:sqref>
        </x14:dataValidation>
        <x14:dataValidation type="list" allowBlank="1" showInputMessage="1" showErrorMessage="1">
          <x14:formula1>
            <xm:f>'[כרטיס פרוייקט מיזם הינקות - הכנה להורות.xlsx]תשובות 2'!#REF!</xm:f>
          </x14:formula1>
          <xm:sqref>B50:B51 B85</xm:sqref>
        </x14:dataValidation>
        <x14:dataValidation type="list" allowBlank="1" showInputMessage="1" showErrorMessage="1">
          <x14:formula1>
            <xm:f>'[כרטיס פרוייקט מיזם הינקות - הכנה להורות.xlsx]תשובות 2'!#REF!</xm:f>
          </x14:formula1>
          <xm:sqref>B47</xm:sqref>
        </x14:dataValidation>
        <x14:dataValidation type="list" allowBlank="1" showInputMessage="1" showErrorMessage="1">
          <x14:formula1>
            <xm:f>'[כרטיס פרוייקט מיזם הינקות - הכנה להורות.xlsx]תשובות 2'!#REF!</xm:f>
          </x14:formula1>
          <xm:sqref>B46</xm:sqref>
        </x14:dataValidation>
        <x14:dataValidation type="list" allowBlank="1" showInputMessage="1" showErrorMessage="1">
          <x14:formula1>
            <xm:f>'[כרטיס פרוייקט מיזם הינקות - הכנה להורות.xlsx]תשובות 2'!#REF!</xm:f>
          </x14:formula1>
          <xm:sqref>A44:A45</xm:sqref>
        </x14:dataValidation>
        <x14:dataValidation type="list" allowBlank="1" showInputMessage="1" showErrorMessage="1">
          <x14:formula1>
            <xm:f>'[כרטיס פרוייקט מיזם הינקות - הכנה להורות.xlsx]תשובות 2'!#REF!</xm:f>
          </x14:formula1>
          <xm:sqref>H41:H44</xm:sqref>
        </x14:dataValidation>
        <x14:dataValidation type="list" allowBlank="1" showInputMessage="1" showErrorMessage="1">
          <x14:formula1>
            <xm:f>'[כרטיס פרוייקט מיזם הינקות - הכנה להורות.xlsx]תשובות 2'!#REF!</xm:f>
          </x14:formula1>
          <xm:sqref>E41:E45</xm:sqref>
        </x14:dataValidation>
        <x14:dataValidation type="list" allowBlank="1" showInputMessage="1" showErrorMessage="1">
          <x14:formula1>
            <xm:f>'[כרטיס פרוייקט מיזם הינקות - הכנה להורות.xlsx]תשובות 2'!#REF!</xm:f>
          </x14:formula1>
          <xm:sqref>B41:B45</xm:sqref>
        </x14:dataValidation>
        <x14:dataValidation type="list" allowBlank="1" showInputMessage="1" showErrorMessage="1">
          <x14:formula1>
            <xm:f>'[כרטיס פרוייקט מיזם הינקות - הכנה להורות.xlsx]תשובות 2'!#REF!</xm:f>
          </x14:formula1>
          <xm:sqref>A41:A43</xm:sqref>
        </x14:dataValidation>
        <x14:dataValidation type="list" allowBlank="1" showInputMessage="1" showErrorMessage="1">
          <x14:formula1>
            <xm:f>'[כרטיס פרוייקט מיזם הינקות - הכנה להורות.xlsx]תשובות 2'!#REF!</xm:f>
          </x14:formula1>
          <xm:sqref>B34</xm:sqref>
        </x14:dataValidation>
        <x14:dataValidation type="list" allowBlank="1" showInputMessage="1" showErrorMessage="1">
          <x14:formula1>
            <xm:f>'[כרטיס פרוייקט מיזם הינקות - הכנה להורות.xlsx]תשובות 2'!#REF!</xm:f>
          </x14:formula1>
          <xm:sqref>B31:B33</xm:sqref>
        </x14:dataValidation>
        <x14:dataValidation type="list" allowBlank="1" showInputMessage="1" showErrorMessage="1">
          <x14:formula1>
            <xm:f>'[כרטיס פרוייקט מיזם הינקות - הכנה להורות.xlsx]תשובות 1'!#REF!</xm:f>
          </x14:formula1>
          <xm:sqref>B27</xm:sqref>
        </x14:dataValidation>
        <x14:dataValidation type="list" allowBlank="1" showInputMessage="1" showErrorMessage="1">
          <x14:formula1>
            <xm:f>'[כרטיס פרוייקט מיזם הינקות - הכנה להורות.xlsx]תשובות 1'!#REF!</xm:f>
          </x14:formula1>
          <xm:sqref>B23</xm:sqref>
        </x14:dataValidation>
        <x14:dataValidation type="list" allowBlank="1" showInputMessage="1" showErrorMessage="1">
          <x14:formula1>
            <xm:f>'[כרטיס פרוייקט מיזם הינקות - הכנה להורות.xlsx]תשובות 1'!#REF!</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rightToLeft="1" workbookViewId="0">
      <selection sqref="A1:XFD1048576"/>
    </sheetView>
  </sheetViews>
  <sheetFormatPr defaultColWidth="9" defaultRowHeight="14.25" x14ac:dyDescent="0.2"/>
  <cols>
    <col min="1" max="1" width="50.625" style="106" customWidth="1"/>
    <col min="2" max="2" width="51.625" style="106" customWidth="1"/>
    <col min="3" max="3" width="12.625" style="106" customWidth="1"/>
    <col min="4" max="4" width="11.875" style="106" customWidth="1"/>
    <col min="5" max="5" width="10.625" style="106" customWidth="1"/>
    <col min="6" max="7" width="9.125" style="106" bestFit="1" customWidth="1"/>
    <col min="8" max="8" width="9" style="106"/>
    <col min="9" max="9" width="11.25" style="106" customWidth="1"/>
    <col min="10" max="10" width="10" style="106" bestFit="1" customWidth="1"/>
    <col min="11" max="11" width="9" style="106"/>
    <col min="12" max="12" width="12.5" style="106" customWidth="1"/>
    <col min="13" max="13" width="9" style="106"/>
    <col min="14" max="14" width="18.75" style="106" customWidth="1"/>
    <col min="15" max="16384" width="9" style="10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117"/>
      <c r="M14" s="265" t="s">
        <v>562</v>
      </c>
      <c r="N14" s="266"/>
      <c r="O14" s="267"/>
    </row>
    <row r="15" spans="1:15" ht="21" customHeight="1" x14ac:dyDescent="0.2">
      <c r="A15" s="111" t="s">
        <v>3</v>
      </c>
      <c r="B15" s="149" t="s">
        <v>674</v>
      </c>
      <c r="C15" s="149"/>
      <c r="D15" s="149"/>
      <c r="E15" s="149"/>
      <c r="F15" s="149"/>
      <c r="G15" s="149"/>
      <c r="H15" s="149"/>
      <c r="I15" s="149"/>
      <c r="J15" s="117"/>
      <c r="M15" s="256" t="s">
        <v>563</v>
      </c>
      <c r="N15" s="257"/>
      <c r="O15" s="258"/>
    </row>
    <row r="16" spans="1:15" ht="21" x14ac:dyDescent="0.2">
      <c r="A16" s="111" t="s">
        <v>490</v>
      </c>
      <c r="B16" s="149" t="s">
        <v>675</v>
      </c>
      <c r="C16" s="149"/>
      <c r="D16" s="149"/>
      <c r="E16" s="149"/>
      <c r="F16" s="149"/>
      <c r="G16" s="149"/>
      <c r="H16" s="149"/>
      <c r="I16" s="149"/>
      <c r="J16" s="117"/>
      <c r="M16" s="259"/>
      <c r="N16" s="260"/>
      <c r="O16" s="261"/>
    </row>
    <row r="17" spans="1:23" ht="21" x14ac:dyDescent="0.2">
      <c r="A17" s="111" t="s">
        <v>162</v>
      </c>
      <c r="B17" s="287" t="s">
        <v>676</v>
      </c>
      <c r="C17" s="287"/>
      <c r="D17" s="287"/>
      <c r="E17" s="287"/>
      <c r="F17" s="287"/>
      <c r="G17" s="287"/>
      <c r="H17" s="287"/>
      <c r="I17" s="287"/>
      <c r="J17" s="117"/>
      <c r="M17" s="259"/>
      <c r="N17" s="260"/>
      <c r="O17" s="261"/>
    </row>
    <row r="18" spans="1:23" ht="21" x14ac:dyDescent="0.2">
      <c r="A18" s="111" t="s">
        <v>0</v>
      </c>
      <c r="B18" s="149"/>
      <c r="C18" s="149"/>
      <c r="D18" s="149"/>
      <c r="E18" s="149"/>
      <c r="F18" s="149"/>
      <c r="G18" s="149"/>
      <c r="H18" s="149"/>
      <c r="I18" s="149"/>
      <c r="J18" s="117"/>
      <c r="L18" s="118"/>
      <c r="M18" s="259"/>
      <c r="N18" s="260"/>
      <c r="O18" s="261"/>
    </row>
    <row r="19" spans="1:23" ht="21.75" thickBot="1" x14ac:dyDescent="0.25">
      <c r="A19" s="114" t="s">
        <v>559</v>
      </c>
      <c r="B19" s="143" t="s">
        <v>657</v>
      </c>
      <c r="C19" s="143"/>
      <c r="D19" s="143"/>
      <c r="E19" s="143"/>
      <c r="F19" s="143"/>
      <c r="G19" s="143"/>
      <c r="H19" s="143"/>
      <c r="I19" s="143"/>
      <c r="J19" s="117"/>
      <c r="L19" s="118"/>
      <c r="M19" s="259"/>
      <c r="N19" s="260"/>
      <c r="O19" s="261"/>
    </row>
    <row r="20" spans="1:23" ht="21.75" thickBot="1" x14ac:dyDescent="0.25">
      <c r="A20" s="146" t="s">
        <v>26</v>
      </c>
      <c r="B20" s="147"/>
      <c r="C20" s="147"/>
      <c r="D20" s="147"/>
      <c r="E20" s="147"/>
      <c r="F20" s="147"/>
      <c r="G20" s="147"/>
      <c r="H20" s="147"/>
      <c r="I20" s="148"/>
      <c r="J20" s="118"/>
      <c r="L20" s="118"/>
      <c r="M20" s="259"/>
      <c r="N20" s="260"/>
      <c r="O20" s="261"/>
    </row>
    <row r="21" spans="1:23" ht="155.65" customHeight="1" thickBot="1" x14ac:dyDescent="0.25">
      <c r="A21" s="42" t="s">
        <v>26</v>
      </c>
      <c r="B21" s="144" t="s">
        <v>677</v>
      </c>
      <c r="C21" s="145"/>
      <c r="D21" s="145"/>
      <c r="E21" s="145"/>
      <c r="F21" s="145"/>
      <c r="G21" s="145"/>
      <c r="H21" s="145"/>
      <c r="I21" s="145"/>
      <c r="J21" s="117"/>
      <c r="L21" s="118"/>
      <c r="M21" s="268" t="s">
        <v>564</v>
      </c>
      <c r="N21" s="269"/>
      <c r="O21" s="270"/>
    </row>
    <row r="22" spans="1:23" ht="17.25" customHeight="1" thickBot="1" x14ac:dyDescent="0.25">
      <c r="A22" s="203" t="s">
        <v>164</v>
      </c>
      <c r="B22" s="204"/>
      <c r="C22" s="204"/>
      <c r="D22" s="204"/>
      <c r="E22" s="204"/>
      <c r="F22" s="204"/>
      <c r="G22" s="204"/>
      <c r="H22" s="204"/>
      <c r="I22" s="205"/>
      <c r="J22" s="118"/>
      <c r="L22" s="118"/>
      <c r="M22" s="271" t="s">
        <v>565</v>
      </c>
      <c r="N22" s="272"/>
      <c r="O22" s="273"/>
    </row>
    <row r="23" spans="1:23" ht="21" customHeight="1" x14ac:dyDescent="0.2">
      <c r="A23" s="110" t="s">
        <v>27</v>
      </c>
      <c r="B23" s="207" t="s">
        <v>485</v>
      </c>
      <c r="C23" s="207"/>
      <c r="D23" s="207"/>
      <c r="E23" s="207"/>
      <c r="F23" s="207"/>
      <c r="G23" s="207"/>
      <c r="H23" s="207"/>
      <c r="I23" s="207"/>
      <c r="J23" s="117"/>
      <c r="L23" s="118"/>
      <c r="M23" s="274"/>
      <c r="N23" s="275"/>
      <c r="O23" s="276"/>
    </row>
    <row r="24" spans="1:23" ht="21" x14ac:dyDescent="0.2">
      <c r="A24" s="111" t="s">
        <v>600</v>
      </c>
      <c r="B24" s="200" t="s">
        <v>597</v>
      </c>
      <c r="C24" s="200"/>
      <c r="D24" s="200"/>
      <c r="E24" s="200"/>
      <c r="F24" s="200"/>
      <c r="G24" s="200"/>
      <c r="H24" s="200"/>
      <c r="I24" s="200"/>
      <c r="J24" s="117"/>
      <c r="L24" s="118"/>
      <c r="M24" s="274"/>
      <c r="N24" s="275"/>
      <c r="O24" s="276"/>
    </row>
    <row r="25" spans="1:23" ht="21" x14ac:dyDescent="0.2">
      <c r="A25" s="111" t="s">
        <v>35</v>
      </c>
      <c r="B25" s="185">
        <v>0</v>
      </c>
      <c r="C25" s="185"/>
      <c r="D25" s="185"/>
      <c r="E25" s="185"/>
      <c r="F25" s="185"/>
      <c r="G25" s="185"/>
      <c r="H25" s="185"/>
      <c r="I25" s="185"/>
      <c r="J25" s="117"/>
      <c r="L25" s="118"/>
      <c r="M25" s="274"/>
      <c r="N25" s="275"/>
      <c r="O25" s="276"/>
    </row>
    <row r="26" spans="1:23" ht="21" x14ac:dyDescent="0.2">
      <c r="A26" s="111" t="s">
        <v>36</v>
      </c>
      <c r="B26" s="185">
        <v>6</v>
      </c>
      <c r="C26" s="185"/>
      <c r="D26" s="185"/>
      <c r="E26" s="185"/>
      <c r="F26" s="185"/>
      <c r="G26" s="185"/>
      <c r="H26" s="185"/>
      <c r="I26" s="185"/>
      <c r="J26" s="117"/>
      <c r="L26" s="118"/>
      <c r="M26" s="274"/>
      <c r="N26" s="275"/>
      <c r="O26" s="276"/>
    </row>
    <row r="27" spans="1:23" ht="21" customHeight="1" x14ac:dyDescent="0.2">
      <c r="A27" s="111" t="s">
        <v>37</v>
      </c>
      <c r="B27" s="200" t="s">
        <v>34</v>
      </c>
      <c r="C27" s="200"/>
      <c r="D27" s="200"/>
      <c r="E27" s="200"/>
      <c r="F27" s="200"/>
      <c r="G27" s="200"/>
      <c r="H27" s="200"/>
      <c r="I27" s="200"/>
      <c r="J27" s="117"/>
      <c r="L27" s="118"/>
      <c r="M27" s="274"/>
      <c r="N27" s="275"/>
      <c r="O27" s="276"/>
    </row>
    <row r="28" spans="1:23" ht="21" x14ac:dyDescent="0.2">
      <c r="A28" s="111" t="s">
        <v>38</v>
      </c>
      <c r="B28" s="200" t="s">
        <v>648</v>
      </c>
      <c r="C28" s="200"/>
      <c r="D28" s="200"/>
      <c r="E28" s="200"/>
      <c r="F28" s="200"/>
      <c r="G28" s="200"/>
      <c r="H28" s="200"/>
      <c r="I28" s="200"/>
      <c r="J28" s="117"/>
      <c r="L28" s="118"/>
      <c r="M28" s="274"/>
      <c r="N28" s="275"/>
      <c r="O28" s="276"/>
    </row>
    <row r="29" spans="1:23" ht="82.5" customHeight="1" thickBot="1" x14ac:dyDescent="0.25">
      <c r="A29" s="114" t="s">
        <v>42</v>
      </c>
      <c r="B29" s="201" t="s">
        <v>678</v>
      </c>
      <c r="C29" s="202"/>
      <c r="D29" s="202"/>
      <c r="E29" s="202"/>
      <c r="F29" s="202"/>
      <c r="G29" s="202"/>
      <c r="H29" s="202"/>
      <c r="I29" s="202"/>
      <c r="J29" s="117"/>
      <c r="L29" s="118"/>
      <c r="M29" s="274"/>
      <c r="N29" s="275"/>
      <c r="O29" s="276"/>
    </row>
    <row r="30" spans="1:23" ht="29.25" customHeight="1" thickBot="1" x14ac:dyDescent="0.25">
      <c r="A30" s="203" t="s">
        <v>165</v>
      </c>
      <c r="B30" s="204"/>
      <c r="C30" s="204"/>
      <c r="D30" s="204"/>
      <c r="E30" s="204"/>
      <c r="F30" s="204"/>
      <c r="G30" s="204"/>
      <c r="H30" s="204"/>
      <c r="I30" s="205"/>
      <c r="J30" s="118"/>
      <c r="L30" s="118"/>
      <c r="M30" s="271" t="s">
        <v>655</v>
      </c>
      <c r="N30" s="272"/>
      <c r="O30" s="272"/>
      <c r="P30" s="272"/>
      <c r="Q30" s="273"/>
      <c r="R30" s="271" t="s">
        <v>656</v>
      </c>
      <c r="S30" s="272"/>
      <c r="T30" s="272"/>
      <c r="U30" s="272"/>
      <c r="V30" s="272"/>
      <c r="W30" s="273"/>
    </row>
    <row r="31" spans="1:23" ht="63" customHeight="1" x14ac:dyDescent="0.2">
      <c r="A31" s="110" t="s">
        <v>43</v>
      </c>
      <c r="B31" s="206" t="s">
        <v>631</v>
      </c>
      <c r="C31" s="206"/>
      <c r="D31" s="206"/>
      <c r="E31" s="206"/>
      <c r="F31" s="206"/>
      <c r="G31" s="206"/>
      <c r="H31" s="206"/>
      <c r="I31" s="206"/>
      <c r="J31" s="117"/>
      <c r="L31" s="118"/>
      <c r="M31" s="274"/>
      <c r="N31" s="275"/>
      <c r="O31" s="275"/>
      <c r="P31" s="275"/>
      <c r="Q31" s="276"/>
      <c r="R31" s="274"/>
      <c r="S31" s="275"/>
      <c r="T31" s="275"/>
      <c r="U31" s="275"/>
      <c r="V31" s="275"/>
      <c r="W31" s="276"/>
    </row>
    <row r="32" spans="1:23" ht="82.5" customHeight="1" x14ac:dyDescent="0.2">
      <c r="A32" s="111" t="s">
        <v>44</v>
      </c>
      <c r="B32" s="181" t="s">
        <v>630</v>
      </c>
      <c r="C32" s="181"/>
      <c r="D32" s="181"/>
      <c r="E32" s="181"/>
      <c r="F32" s="181"/>
      <c r="G32" s="181"/>
      <c r="H32" s="181"/>
      <c r="I32" s="181"/>
      <c r="J32" s="117"/>
      <c r="L32" s="118"/>
      <c r="M32" s="274"/>
      <c r="N32" s="275"/>
      <c r="O32" s="275"/>
      <c r="P32" s="275"/>
      <c r="Q32" s="276"/>
      <c r="R32" s="274"/>
      <c r="S32" s="275"/>
      <c r="T32" s="275"/>
      <c r="U32" s="275"/>
      <c r="V32" s="275"/>
      <c r="W32" s="276"/>
    </row>
    <row r="33" spans="1:23" ht="51" customHeight="1" x14ac:dyDescent="0.2">
      <c r="A33" s="111" t="s">
        <v>44</v>
      </c>
      <c r="B33" s="181"/>
      <c r="C33" s="181"/>
      <c r="D33" s="181"/>
      <c r="E33" s="181"/>
      <c r="F33" s="181"/>
      <c r="G33" s="181"/>
      <c r="H33" s="181"/>
      <c r="I33" s="181"/>
      <c r="J33" s="117"/>
      <c r="L33" s="118"/>
      <c r="M33" s="274"/>
      <c r="N33" s="275"/>
      <c r="O33" s="275"/>
      <c r="P33" s="275"/>
      <c r="Q33" s="276"/>
      <c r="R33" s="274"/>
      <c r="S33" s="275"/>
      <c r="T33" s="275"/>
      <c r="U33" s="275"/>
      <c r="V33" s="275"/>
      <c r="W33" s="276"/>
    </row>
    <row r="34" spans="1:23" ht="58.5" customHeight="1" thickBot="1" x14ac:dyDescent="0.25">
      <c r="A34" s="113" t="s">
        <v>654</v>
      </c>
      <c r="B34" s="182" t="s">
        <v>635</v>
      </c>
      <c r="C34" s="182"/>
      <c r="D34" s="182"/>
      <c r="E34" s="182"/>
      <c r="F34" s="182"/>
      <c r="G34" s="182"/>
      <c r="H34" s="182"/>
      <c r="I34" s="182"/>
      <c r="J34" s="101"/>
      <c r="L34" s="118"/>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110" t="s">
        <v>49</v>
      </c>
      <c r="B36" s="183" t="s">
        <v>679</v>
      </c>
      <c r="C36" s="183"/>
      <c r="D36" s="183"/>
      <c r="E36" s="183"/>
      <c r="F36" s="183"/>
      <c r="G36" s="183"/>
      <c r="H36" s="183"/>
      <c r="I36" s="184"/>
      <c r="J36" s="117"/>
      <c r="K36" s="118"/>
      <c r="L36" s="118"/>
      <c r="M36" s="235"/>
      <c r="N36" s="236"/>
      <c r="O36" s="236"/>
      <c r="P36" s="236"/>
      <c r="Q36" s="236"/>
      <c r="R36" s="236"/>
      <c r="S36" s="236"/>
      <c r="T36" s="236"/>
      <c r="U36" s="236"/>
      <c r="V36" s="236"/>
      <c r="W36" s="237"/>
    </row>
    <row r="37" spans="1:23" ht="21" x14ac:dyDescent="0.2">
      <c r="A37" s="111" t="s">
        <v>50</v>
      </c>
      <c r="B37" s="183" t="s">
        <v>679</v>
      </c>
      <c r="C37" s="183"/>
      <c r="D37" s="183"/>
      <c r="E37" s="183"/>
      <c r="F37" s="183"/>
      <c r="G37" s="183"/>
      <c r="H37" s="183"/>
      <c r="I37" s="184"/>
      <c r="J37" s="117"/>
      <c r="K37" s="118"/>
      <c r="L37" s="118"/>
      <c r="M37" s="235"/>
      <c r="N37" s="236"/>
      <c r="O37" s="236"/>
      <c r="P37" s="236"/>
      <c r="Q37" s="236"/>
      <c r="R37" s="236"/>
      <c r="S37" s="236"/>
      <c r="T37" s="236"/>
      <c r="U37" s="236"/>
      <c r="V37" s="236"/>
      <c r="W37" s="237"/>
    </row>
    <row r="38" spans="1:23" ht="21" x14ac:dyDescent="0.2">
      <c r="A38" s="111" t="s">
        <v>167</v>
      </c>
      <c r="B38" s="185"/>
      <c r="C38" s="185"/>
      <c r="D38" s="185"/>
      <c r="E38" s="185"/>
      <c r="F38" s="185"/>
      <c r="G38" s="185"/>
      <c r="H38" s="185"/>
      <c r="I38" s="186"/>
      <c r="J38" s="117"/>
      <c r="K38" s="118"/>
      <c r="L38" s="118"/>
      <c r="M38" s="235"/>
      <c r="N38" s="236"/>
      <c r="O38" s="236"/>
      <c r="P38" s="236"/>
      <c r="Q38" s="236"/>
      <c r="R38" s="236"/>
      <c r="S38" s="236"/>
      <c r="T38" s="236"/>
      <c r="U38" s="236"/>
      <c r="V38" s="236"/>
      <c r="W38" s="237"/>
    </row>
    <row r="39" spans="1:23" ht="21.75" thickBot="1" x14ac:dyDescent="0.25">
      <c r="A39" s="114" t="s">
        <v>51</v>
      </c>
      <c r="B39" s="187"/>
      <c r="C39" s="187"/>
      <c r="D39" s="187"/>
      <c r="E39" s="187"/>
      <c r="F39" s="187"/>
      <c r="G39" s="187"/>
      <c r="H39" s="187"/>
      <c r="I39" s="188"/>
      <c r="J39" s="117"/>
      <c r="K39" s="118"/>
      <c r="L39" s="118"/>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118"/>
      <c r="K40" s="118"/>
      <c r="L40" s="118"/>
      <c r="M40" s="235"/>
      <c r="N40" s="236"/>
      <c r="O40" s="236"/>
      <c r="P40" s="236"/>
      <c r="Q40" s="236"/>
      <c r="R40" s="236"/>
      <c r="S40" s="236"/>
      <c r="T40" s="236"/>
      <c r="U40" s="236"/>
      <c r="V40" s="236"/>
      <c r="W40" s="237"/>
    </row>
    <row r="41" spans="1:23" ht="63.75" thickBot="1" x14ac:dyDescent="0.25">
      <c r="A41" s="73" t="s">
        <v>636</v>
      </c>
      <c r="B41" s="109" t="s">
        <v>29</v>
      </c>
      <c r="C41" s="171" t="s">
        <v>73</v>
      </c>
      <c r="D41" s="171"/>
      <c r="E41" s="171" t="s">
        <v>77</v>
      </c>
      <c r="F41" s="171"/>
      <c r="G41" s="171"/>
      <c r="H41" s="171" t="s">
        <v>85</v>
      </c>
      <c r="I41" s="189"/>
      <c r="J41" s="118"/>
      <c r="K41" s="118"/>
      <c r="L41" s="118"/>
      <c r="M41" s="235"/>
      <c r="N41" s="236"/>
      <c r="O41" s="236"/>
      <c r="P41" s="236"/>
      <c r="Q41" s="236"/>
      <c r="R41" s="236"/>
      <c r="S41" s="236"/>
      <c r="T41" s="236"/>
      <c r="U41" s="236"/>
      <c r="V41" s="236"/>
      <c r="W41" s="237"/>
    </row>
    <row r="42" spans="1:23" ht="42.75" thickBot="1" x14ac:dyDescent="0.25">
      <c r="A42" s="49" t="s">
        <v>642</v>
      </c>
      <c r="B42" s="104" t="s">
        <v>28</v>
      </c>
      <c r="C42" s="171" t="s">
        <v>73</v>
      </c>
      <c r="D42" s="171"/>
      <c r="E42" s="136" t="s">
        <v>77</v>
      </c>
      <c r="F42" s="136"/>
      <c r="G42" s="136"/>
      <c r="H42" s="190" t="s">
        <v>85</v>
      </c>
      <c r="I42" s="191"/>
      <c r="J42" s="118"/>
      <c r="K42" s="118"/>
      <c r="L42" s="118"/>
      <c r="M42" s="235"/>
      <c r="N42" s="236"/>
      <c r="O42" s="236"/>
      <c r="P42" s="236"/>
      <c r="Q42" s="236"/>
      <c r="R42" s="236"/>
      <c r="S42" s="236"/>
      <c r="T42" s="236"/>
      <c r="U42" s="236"/>
      <c r="V42" s="236"/>
      <c r="W42" s="237"/>
    </row>
    <row r="43" spans="1:23" ht="42.75" thickBot="1" x14ac:dyDescent="0.25">
      <c r="A43" s="49" t="s">
        <v>645</v>
      </c>
      <c r="B43" s="104" t="s">
        <v>29</v>
      </c>
      <c r="C43" s="171" t="s">
        <v>73</v>
      </c>
      <c r="D43" s="171"/>
      <c r="E43" s="136" t="s">
        <v>77</v>
      </c>
      <c r="F43" s="136"/>
      <c r="G43" s="136"/>
      <c r="H43" s="190" t="s">
        <v>85</v>
      </c>
      <c r="I43" s="191"/>
      <c r="J43" s="118"/>
      <c r="K43" s="118"/>
      <c r="L43" s="118"/>
      <c r="M43" s="235"/>
      <c r="N43" s="236"/>
      <c r="O43" s="236"/>
      <c r="P43" s="236"/>
      <c r="Q43" s="236"/>
      <c r="R43" s="236"/>
      <c r="S43" s="236"/>
      <c r="T43" s="236"/>
      <c r="U43" s="236"/>
      <c r="V43" s="236"/>
      <c r="W43" s="237"/>
    </row>
    <row r="44" spans="1:23" ht="21.75" thickBot="1" x14ac:dyDescent="0.25">
      <c r="A44" s="49"/>
      <c r="B44" s="104"/>
      <c r="C44" s="171"/>
      <c r="D44" s="171"/>
      <c r="E44" s="136"/>
      <c r="F44" s="136"/>
      <c r="G44" s="136"/>
      <c r="H44" s="190"/>
      <c r="I44" s="191"/>
      <c r="J44" s="118"/>
      <c r="K44" s="118"/>
      <c r="L44" s="118"/>
      <c r="M44" s="235"/>
      <c r="N44" s="236"/>
      <c r="O44" s="236"/>
      <c r="P44" s="236"/>
      <c r="Q44" s="236"/>
      <c r="R44" s="236"/>
      <c r="S44" s="236"/>
      <c r="T44" s="236"/>
      <c r="U44" s="236"/>
      <c r="V44" s="236"/>
      <c r="W44" s="237"/>
    </row>
    <row r="45" spans="1:23" ht="21.75" thickBot="1" x14ac:dyDescent="0.25">
      <c r="A45" s="62"/>
      <c r="B45" s="107"/>
      <c r="C45" s="171"/>
      <c r="D45" s="171"/>
      <c r="E45" s="161"/>
      <c r="F45" s="161"/>
      <c r="G45" s="161"/>
      <c r="H45" s="161"/>
      <c r="I45" s="192"/>
      <c r="J45" s="118"/>
      <c r="K45" s="118"/>
      <c r="L45" s="118"/>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117"/>
      <c r="K46" s="118"/>
      <c r="L46" s="118"/>
      <c r="M46" s="235"/>
      <c r="N46" s="236"/>
      <c r="O46" s="236"/>
      <c r="P46" s="236"/>
      <c r="Q46" s="236"/>
      <c r="R46" s="236"/>
      <c r="S46" s="236"/>
      <c r="T46" s="236"/>
      <c r="U46" s="236"/>
      <c r="V46" s="236"/>
      <c r="W46" s="237"/>
    </row>
    <row r="47" spans="1:23" ht="21" x14ac:dyDescent="0.35">
      <c r="A47" s="112" t="s">
        <v>110</v>
      </c>
      <c r="B47" s="164"/>
      <c r="C47" s="164"/>
      <c r="D47" s="164"/>
      <c r="E47" s="164"/>
      <c r="F47" s="164"/>
      <c r="G47" s="164"/>
      <c r="H47" s="164"/>
      <c r="I47" s="165"/>
      <c r="J47" s="117"/>
      <c r="K47" s="118"/>
      <c r="L47" s="118"/>
      <c r="M47" s="235"/>
      <c r="N47" s="236"/>
      <c r="O47" s="236"/>
      <c r="P47" s="236"/>
      <c r="Q47" s="236"/>
      <c r="R47" s="236"/>
      <c r="S47" s="236"/>
      <c r="T47" s="236"/>
      <c r="U47" s="236"/>
      <c r="V47" s="236"/>
      <c r="W47" s="237"/>
    </row>
    <row r="48" spans="1:23" ht="122.25" customHeight="1" thickBot="1" x14ac:dyDescent="0.25">
      <c r="A48" s="102" t="s">
        <v>555</v>
      </c>
      <c r="B48" s="197" t="s">
        <v>680</v>
      </c>
      <c r="C48" s="197"/>
      <c r="D48" s="197"/>
      <c r="E48" s="197"/>
      <c r="F48" s="197"/>
      <c r="G48" s="197"/>
      <c r="H48" s="197"/>
      <c r="I48" s="198"/>
      <c r="J48" s="117"/>
      <c r="K48" s="118"/>
      <c r="L48" s="118"/>
      <c r="M48" s="238"/>
      <c r="N48" s="239"/>
      <c r="O48" s="239"/>
      <c r="P48" s="239"/>
      <c r="Q48" s="239"/>
      <c r="R48" s="239"/>
      <c r="S48" s="239"/>
      <c r="T48" s="239"/>
      <c r="U48" s="239"/>
      <c r="V48" s="239"/>
      <c r="W48" s="240"/>
    </row>
    <row r="49" spans="1:23" ht="29.25" customHeight="1" thickBot="1" x14ac:dyDescent="0.4">
      <c r="A49" s="194" t="s">
        <v>175</v>
      </c>
      <c r="B49" s="195"/>
      <c r="C49" s="195"/>
      <c r="D49" s="195"/>
      <c r="E49" s="195"/>
      <c r="F49" s="195"/>
      <c r="G49" s="195"/>
      <c r="H49" s="195"/>
      <c r="I49" s="196"/>
      <c r="J49" s="118"/>
      <c r="L49" s="118"/>
      <c r="M49" s="247" t="s">
        <v>567</v>
      </c>
      <c r="N49" s="248"/>
      <c r="O49" s="249"/>
      <c r="P49" s="243"/>
      <c r="Q49" s="244"/>
      <c r="R49" s="244"/>
      <c r="S49" s="244"/>
      <c r="T49" s="244"/>
      <c r="U49" s="244"/>
      <c r="V49" s="244"/>
      <c r="W49" s="244"/>
    </row>
    <row r="50" spans="1:23" ht="21.75" customHeight="1" x14ac:dyDescent="0.35">
      <c r="A50" s="54" t="s">
        <v>118</v>
      </c>
      <c r="B50" s="162" t="s">
        <v>2</v>
      </c>
      <c r="C50" s="162"/>
      <c r="D50" s="162"/>
      <c r="E50" s="162"/>
      <c r="F50" s="162"/>
      <c r="G50" s="162"/>
      <c r="H50" s="162"/>
      <c r="I50" s="162"/>
      <c r="J50" s="117"/>
      <c r="L50" s="118"/>
      <c r="M50" s="250"/>
      <c r="N50" s="251"/>
      <c r="O50" s="252"/>
      <c r="P50" s="245"/>
      <c r="Q50" s="246"/>
      <c r="R50" s="246"/>
      <c r="S50" s="246"/>
      <c r="T50" s="246"/>
      <c r="U50" s="246"/>
      <c r="V50" s="246"/>
      <c r="W50" s="246"/>
    </row>
    <row r="51" spans="1:23" ht="21" x14ac:dyDescent="0.35">
      <c r="A51" s="112" t="s">
        <v>119</v>
      </c>
      <c r="B51" s="164" t="s">
        <v>1</v>
      </c>
      <c r="C51" s="164"/>
      <c r="D51" s="164"/>
      <c r="E51" s="164"/>
      <c r="F51" s="164"/>
      <c r="G51" s="164"/>
      <c r="H51" s="164"/>
      <c r="I51" s="164"/>
      <c r="J51" s="117"/>
      <c r="L51" s="118"/>
      <c r="M51" s="250"/>
      <c r="N51" s="251"/>
      <c r="O51" s="252"/>
      <c r="P51" s="245"/>
      <c r="Q51" s="246"/>
      <c r="R51" s="246"/>
      <c r="S51" s="246"/>
      <c r="T51" s="246"/>
      <c r="U51" s="246"/>
      <c r="V51" s="246"/>
      <c r="W51" s="246"/>
    </row>
    <row r="52" spans="1:23" ht="21.75" thickBot="1" x14ac:dyDescent="0.4">
      <c r="A52" s="112" t="str">
        <f>IF(OR(B51="כן"),"פרטו את התנאים")</f>
        <v>פרטו את התנאים</v>
      </c>
      <c r="B52" s="199" t="s">
        <v>681</v>
      </c>
      <c r="C52" s="199"/>
      <c r="D52" s="199"/>
      <c r="E52" s="199"/>
      <c r="F52" s="199"/>
      <c r="G52" s="199"/>
      <c r="H52" s="199"/>
      <c r="I52" s="199"/>
      <c r="J52" s="117"/>
      <c r="L52" s="118"/>
      <c r="M52" s="253"/>
      <c r="N52" s="254"/>
      <c r="O52" s="255"/>
      <c r="P52" s="245"/>
      <c r="Q52" s="246"/>
      <c r="R52" s="246"/>
      <c r="S52" s="246"/>
      <c r="T52" s="246"/>
      <c r="U52" s="246"/>
      <c r="V52" s="246"/>
      <c r="W52" s="246"/>
    </row>
    <row r="53" spans="1:23"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23"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23"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23"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23"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23"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row>
    <row r="59" spans="1:23" ht="105" x14ac:dyDescent="0.2">
      <c r="A59" s="121" t="s">
        <v>613</v>
      </c>
      <c r="B59" s="122" t="s">
        <v>682</v>
      </c>
      <c r="C59" s="122" t="s">
        <v>673</v>
      </c>
      <c r="D59" s="121" t="s">
        <v>619</v>
      </c>
      <c r="E59" s="122"/>
      <c r="F59" s="123">
        <v>1</v>
      </c>
      <c r="G59" s="123">
        <v>7.4</v>
      </c>
      <c r="H59" s="296" t="s">
        <v>174</v>
      </c>
      <c r="I59" s="296"/>
      <c r="J59" s="122">
        <v>292.5</v>
      </c>
      <c r="K59" s="297">
        <f>G59*J59*12</f>
        <v>25974</v>
      </c>
      <c r="L59" s="298"/>
      <c r="M59" s="241"/>
      <c r="N59" s="242"/>
      <c r="O59" s="242"/>
      <c r="P59" s="242"/>
      <c r="Q59" s="242"/>
      <c r="R59" s="242"/>
      <c r="S59" s="242"/>
      <c r="T59" s="242"/>
      <c r="U59" s="242"/>
      <c r="V59" s="242"/>
      <c r="W59" s="242"/>
    </row>
    <row r="60" spans="1:23" ht="21" x14ac:dyDescent="0.2">
      <c r="A60" s="121"/>
      <c r="B60" s="122"/>
      <c r="C60" s="122"/>
      <c r="D60" s="121"/>
      <c r="E60" s="122"/>
      <c r="F60" s="123"/>
      <c r="G60" s="123"/>
      <c r="H60" s="296"/>
      <c r="I60" s="296"/>
      <c r="J60" s="122"/>
      <c r="K60" s="297">
        <f t="shared" ref="K60:K62" si="0">G60*J60*12</f>
        <v>0</v>
      </c>
      <c r="L60" s="298"/>
      <c r="M60" s="241"/>
      <c r="N60" s="242"/>
      <c r="O60" s="242"/>
      <c r="P60" s="242"/>
      <c r="Q60" s="242"/>
      <c r="R60" s="242"/>
      <c r="S60" s="242"/>
      <c r="T60" s="242"/>
      <c r="U60" s="242"/>
      <c r="V60" s="242"/>
      <c r="W60" s="242"/>
    </row>
    <row r="61" spans="1:23" ht="21" x14ac:dyDescent="0.2">
      <c r="A61" s="121"/>
      <c r="B61" s="122"/>
      <c r="C61" s="122"/>
      <c r="D61" s="121"/>
      <c r="E61" s="122"/>
      <c r="F61" s="123"/>
      <c r="G61" s="123"/>
      <c r="H61" s="296"/>
      <c r="I61" s="296"/>
      <c r="J61" s="122"/>
      <c r="K61" s="297">
        <f t="shared" si="0"/>
        <v>0</v>
      </c>
      <c r="L61" s="298"/>
      <c r="M61" s="241"/>
      <c r="N61" s="242"/>
      <c r="O61" s="242"/>
      <c r="P61" s="242"/>
      <c r="Q61" s="242"/>
      <c r="R61" s="242"/>
      <c r="S61" s="242"/>
      <c r="T61" s="242"/>
      <c r="U61" s="242"/>
      <c r="V61" s="242"/>
      <c r="W61" s="242"/>
    </row>
    <row r="62" spans="1:23" ht="21" x14ac:dyDescent="0.2">
      <c r="A62" s="121"/>
      <c r="B62" s="122"/>
      <c r="C62" s="122"/>
      <c r="D62" s="121"/>
      <c r="E62" s="122"/>
      <c r="F62" s="123"/>
      <c r="G62" s="123"/>
      <c r="H62" s="296"/>
      <c r="I62" s="296"/>
      <c r="J62" s="122"/>
      <c r="K62" s="297">
        <f t="shared" si="0"/>
        <v>0</v>
      </c>
      <c r="L62" s="298"/>
      <c r="M62" s="241"/>
      <c r="N62" s="242"/>
      <c r="O62" s="242"/>
      <c r="P62" s="242"/>
      <c r="Q62" s="242"/>
      <c r="R62" s="242"/>
      <c r="S62" s="242"/>
      <c r="T62" s="242"/>
      <c r="U62" s="242"/>
      <c r="V62" s="242"/>
      <c r="W62" s="242"/>
    </row>
    <row r="63" spans="1:23" ht="21" x14ac:dyDescent="0.35">
      <c r="A63" s="299" t="s">
        <v>150</v>
      </c>
      <c r="B63" s="299"/>
      <c r="C63" s="299"/>
      <c r="D63" s="299"/>
      <c r="E63" s="124">
        <f>SUM(E59:E61)</f>
        <v>0</v>
      </c>
      <c r="F63" s="300" t="s">
        <v>150</v>
      </c>
      <c r="G63" s="301"/>
      <c r="H63" s="301"/>
      <c r="I63" s="301"/>
      <c r="J63" s="302"/>
      <c r="K63" s="303">
        <f>SUM(K59:L61)</f>
        <v>25974</v>
      </c>
      <c r="L63" s="300"/>
      <c r="M63" s="241"/>
      <c r="N63" s="242"/>
      <c r="O63" s="242"/>
      <c r="P63" s="242"/>
      <c r="Q63" s="242"/>
      <c r="R63" s="242"/>
      <c r="S63" s="242"/>
      <c r="T63" s="242"/>
      <c r="U63" s="242"/>
      <c r="V63" s="242"/>
      <c r="W63" s="242"/>
    </row>
    <row r="64" spans="1:23" ht="21" x14ac:dyDescent="0.35">
      <c r="A64" s="125" t="s">
        <v>138</v>
      </c>
      <c r="B64" s="288" t="s">
        <v>1</v>
      </c>
      <c r="C64" s="288"/>
      <c r="D64" s="288"/>
      <c r="E64" s="288"/>
      <c r="F64" s="288"/>
      <c r="G64" s="288"/>
      <c r="H64" s="288"/>
      <c r="I64" s="288"/>
      <c r="J64" s="289" t="s">
        <v>553</v>
      </c>
      <c r="K64" s="289"/>
      <c r="L64" s="290"/>
      <c r="M64" s="241"/>
      <c r="N64" s="242"/>
      <c r="O64" s="242"/>
      <c r="P64" s="242"/>
      <c r="Q64" s="242"/>
      <c r="R64" s="242"/>
      <c r="S64" s="242"/>
      <c r="T64" s="242"/>
      <c r="U64" s="242"/>
      <c r="V64" s="242"/>
      <c r="W64" s="242"/>
    </row>
    <row r="65" spans="1:23" ht="21.75" thickBot="1" x14ac:dyDescent="0.4">
      <c r="A65" s="126" t="str">
        <f>IF(OR(B64="כן"),"תקציב הדרכה:")</f>
        <v>תקציב הדרכה:</v>
      </c>
      <c r="B65" s="293"/>
      <c r="C65" s="294"/>
      <c r="D65" s="294"/>
      <c r="E65" s="294"/>
      <c r="F65" s="294"/>
      <c r="G65" s="294"/>
      <c r="H65" s="294"/>
      <c r="I65" s="295"/>
      <c r="J65" s="291"/>
      <c r="K65" s="289"/>
      <c r="L65" s="292"/>
      <c r="M65" s="241"/>
      <c r="N65" s="242"/>
      <c r="O65" s="242"/>
      <c r="P65" s="242"/>
      <c r="Q65" s="242"/>
      <c r="R65" s="242"/>
      <c r="S65" s="242"/>
      <c r="T65" s="242"/>
      <c r="U65" s="242"/>
      <c r="V65" s="242"/>
      <c r="W65" s="242"/>
    </row>
    <row r="66" spans="1:23" ht="21.75" thickBot="1" x14ac:dyDescent="0.4">
      <c r="A66" s="152" t="s">
        <v>604</v>
      </c>
      <c r="B66" s="153"/>
      <c r="C66" s="153"/>
      <c r="D66" s="153"/>
      <c r="E66" s="153"/>
      <c r="F66" s="153"/>
      <c r="G66" s="153"/>
      <c r="H66" s="153"/>
      <c r="I66" s="153"/>
      <c r="J66" s="154"/>
      <c r="K66" s="90"/>
      <c r="L66" s="91"/>
      <c r="M66" s="242"/>
      <c r="N66" s="242"/>
      <c r="O66" s="242"/>
      <c r="P66" s="242"/>
      <c r="Q66" s="242"/>
      <c r="R66" s="242"/>
      <c r="S66" s="242"/>
      <c r="T66" s="242"/>
      <c r="U66" s="242"/>
      <c r="V66" s="242"/>
      <c r="W66" s="242"/>
    </row>
    <row r="67" spans="1:23" ht="63" x14ac:dyDescent="0.2">
      <c r="A67" s="59" t="s">
        <v>581</v>
      </c>
      <c r="B67" s="115" t="s">
        <v>142</v>
      </c>
      <c r="C67" s="115" t="s">
        <v>558</v>
      </c>
      <c r="D67" s="115" t="s">
        <v>144</v>
      </c>
      <c r="E67" s="215" t="s">
        <v>145</v>
      </c>
      <c r="F67" s="215"/>
      <c r="G67" s="215"/>
      <c r="H67" s="215"/>
      <c r="I67" s="115" t="s">
        <v>146</v>
      </c>
      <c r="J67" s="115" t="s">
        <v>147</v>
      </c>
      <c r="K67" s="231"/>
      <c r="L67" s="231"/>
      <c r="M67" s="242"/>
      <c r="N67" s="242"/>
      <c r="O67" s="242"/>
      <c r="P67" s="242"/>
      <c r="Q67" s="242"/>
      <c r="R67" s="242"/>
      <c r="S67" s="242"/>
      <c r="T67" s="242"/>
      <c r="U67" s="242"/>
      <c r="V67" s="242"/>
      <c r="W67" s="242"/>
    </row>
    <row r="68" spans="1:23" ht="21" x14ac:dyDescent="0.2">
      <c r="A68" s="49"/>
      <c r="B68" s="105"/>
      <c r="C68" s="105"/>
      <c r="D68" s="105"/>
      <c r="E68" s="137"/>
      <c r="F68" s="137"/>
      <c r="G68" s="137"/>
      <c r="H68" s="137"/>
      <c r="I68" s="105"/>
      <c r="J68" s="89">
        <f t="shared" ref="J68:J69" si="1">C68*I68</f>
        <v>0</v>
      </c>
      <c r="K68" s="231"/>
      <c r="L68" s="231"/>
      <c r="M68" s="242"/>
      <c r="N68" s="242"/>
      <c r="O68" s="242"/>
      <c r="P68" s="242"/>
      <c r="Q68" s="242"/>
      <c r="R68" s="242"/>
      <c r="S68" s="242"/>
      <c r="T68" s="242"/>
      <c r="U68" s="242"/>
      <c r="V68" s="242"/>
      <c r="W68" s="242"/>
    </row>
    <row r="69" spans="1:23" ht="21" x14ac:dyDescent="0.2">
      <c r="A69" s="49"/>
      <c r="B69" s="105"/>
      <c r="C69" s="105"/>
      <c r="D69" s="105"/>
      <c r="E69" s="137"/>
      <c r="F69" s="137"/>
      <c r="G69" s="137"/>
      <c r="H69" s="137"/>
      <c r="I69" s="105"/>
      <c r="J69" s="89">
        <f t="shared" si="1"/>
        <v>0</v>
      </c>
      <c r="K69" s="231"/>
      <c r="L69" s="231"/>
      <c r="M69" s="85"/>
      <c r="N69" s="85"/>
      <c r="O69" s="119"/>
      <c r="P69" s="43"/>
      <c r="Q69" s="43"/>
      <c r="R69" s="43"/>
      <c r="S69" s="43"/>
      <c r="T69" s="43"/>
      <c r="U69" s="43"/>
      <c r="V69" s="43"/>
      <c r="W69" s="43"/>
    </row>
    <row r="70" spans="1:23" ht="21.75" thickBot="1" x14ac:dyDescent="0.25">
      <c r="A70" s="52"/>
      <c r="B70" s="103"/>
      <c r="C70" s="103"/>
      <c r="D70" s="103"/>
      <c r="E70" s="132"/>
      <c r="F70" s="132"/>
      <c r="G70" s="132"/>
      <c r="H70" s="132"/>
      <c r="I70" s="103"/>
      <c r="J70" s="89">
        <f>C70*I70</f>
        <v>0</v>
      </c>
      <c r="K70" s="231"/>
      <c r="L70" s="231"/>
      <c r="M70" s="85"/>
      <c r="N70" s="85"/>
      <c r="O70" s="119"/>
      <c r="P70" s="43"/>
      <c r="Q70" s="43"/>
      <c r="R70" s="43"/>
      <c r="S70" s="43"/>
      <c r="T70" s="43"/>
      <c r="U70" s="43"/>
      <c r="V70" s="43"/>
      <c r="W70" s="43"/>
    </row>
    <row r="71" spans="1:23" ht="20.25" customHeight="1" thickBot="1" x14ac:dyDescent="0.25">
      <c r="A71" s="223" t="s">
        <v>488</v>
      </c>
      <c r="B71" s="224"/>
      <c r="C71" s="224"/>
      <c r="D71" s="224"/>
      <c r="E71" s="224"/>
      <c r="F71" s="224"/>
      <c r="G71" s="224"/>
      <c r="H71" s="224"/>
      <c r="I71" s="224"/>
      <c r="J71" s="225"/>
      <c r="K71" s="228"/>
      <c r="L71" s="228"/>
      <c r="M71" s="85"/>
      <c r="N71" s="85"/>
      <c r="O71" s="119"/>
      <c r="P71" s="43"/>
      <c r="Q71" s="43"/>
      <c r="R71" s="43"/>
      <c r="S71" s="43"/>
      <c r="T71" s="43"/>
      <c r="U71" s="43"/>
      <c r="V71" s="43"/>
      <c r="W71" s="43"/>
    </row>
    <row r="72" spans="1:23" ht="21.75" customHeight="1" x14ac:dyDescent="0.2">
      <c r="A72" s="63" t="s">
        <v>148</v>
      </c>
      <c r="B72" s="220" t="s">
        <v>149</v>
      </c>
      <c r="C72" s="221"/>
      <c r="D72" s="221"/>
      <c r="E72" s="221"/>
      <c r="F72" s="221"/>
      <c r="G72" s="221"/>
      <c r="H72" s="221"/>
      <c r="I72" s="221"/>
      <c r="J72" s="229"/>
      <c r="K72" s="230"/>
      <c r="L72" s="230"/>
      <c r="M72" s="256" t="s">
        <v>568</v>
      </c>
      <c r="N72" s="257"/>
      <c r="O72" s="258"/>
      <c r="P72" s="43"/>
      <c r="Q72" s="43"/>
      <c r="R72" s="43"/>
      <c r="S72" s="43"/>
      <c r="T72" s="43"/>
      <c r="U72" s="43"/>
      <c r="V72" s="43"/>
      <c r="W72" s="43"/>
    </row>
    <row r="73" spans="1:23" ht="2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23" ht="21" customHeight="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23" ht="21" x14ac:dyDescent="0.2">
      <c r="A75" s="64"/>
      <c r="B75" s="222"/>
      <c r="C75" s="137"/>
      <c r="D75" s="137"/>
      <c r="E75" s="137"/>
      <c r="F75" s="137"/>
      <c r="G75" s="137"/>
      <c r="H75" s="137"/>
      <c r="I75" s="138"/>
      <c r="J75" s="229"/>
      <c r="K75" s="230"/>
      <c r="L75" s="230"/>
      <c r="M75" s="259"/>
      <c r="N75" s="260"/>
      <c r="O75" s="261"/>
      <c r="P75" s="43"/>
      <c r="Q75" s="43"/>
      <c r="R75" s="43"/>
      <c r="S75" s="43"/>
      <c r="T75" s="43"/>
      <c r="U75" s="43"/>
      <c r="V75" s="43"/>
      <c r="W75" s="43"/>
    </row>
    <row r="76" spans="1:23" ht="21.75" thickBot="1" x14ac:dyDescent="0.25">
      <c r="A76" s="65" t="s">
        <v>150</v>
      </c>
      <c r="B76" s="131">
        <f>B73+B74+B75</f>
        <v>0</v>
      </c>
      <c r="C76" s="132"/>
      <c r="D76" s="132"/>
      <c r="E76" s="132"/>
      <c r="F76" s="132"/>
      <c r="G76" s="132"/>
      <c r="H76" s="132"/>
      <c r="I76" s="133"/>
      <c r="J76" s="229"/>
      <c r="K76" s="230"/>
      <c r="L76" s="230"/>
      <c r="M76" s="262"/>
      <c r="N76" s="263"/>
      <c r="O76" s="264"/>
      <c r="P76" s="43"/>
      <c r="Q76" s="43"/>
      <c r="R76" s="43"/>
      <c r="S76" s="43"/>
      <c r="T76" s="43"/>
      <c r="U76" s="43"/>
      <c r="V76" s="43"/>
      <c r="W76" s="43"/>
    </row>
    <row r="77" spans="1:23" ht="21.75" thickBot="1" x14ac:dyDescent="0.4">
      <c r="A77" s="134" t="s">
        <v>151</v>
      </c>
      <c r="B77" s="135"/>
      <c r="C77" s="135"/>
      <c r="D77" s="135"/>
      <c r="E77" s="135"/>
      <c r="F77" s="135"/>
      <c r="G77" s="135"/>
      <c r="H77" s="135"/>
      <c r="I77" s="135"/>
      <c r="J77" s="87"/>
      <c r="K77" s="228"/>
      <c r="L77" s="228"/>
      <c r="P77" s="43"/>
      <c r="Q77" s="43"/>
      <c r="R77" s="43"/>
      <c r="S77" s="43"/>
      <c r="T77" s="43"/>
      <c r="U77" s="43"/>
      <c r="V77" s="43"/>
      <c r="W77" s="43"/>
    </row>
    <row r="78" spans="1:23" ht="63" customHeight="1" x14ac:dyDescent="0.2">
      <c r="A78" s="59" t="s">
        <v>653</v>
      </c>
      <c r="B78" s="215" t="s">
        <v>542</v>
      </c>
      <c r="C78" s="215"/>
      <c r="D78" s="215"/>
      <c r="E78" s="215"/>
      <c r="F78" s="215"/>
      <c r="G78" s="115" t="s">
        <v>154</v>
      </c>
      <c r="H78" s="115" t="s">
        <v>554</v>
      </c>
      <c r="I78" s="81" t="s">
        <v>156</v>
      </c>
      <c r="J78" s="229"/>
      <c r="K78" s="230"/>
      <c r="L78" s="230"/>
      <c r="M78" s="118"/>
      <c r="N78" s="118"/>
      <c r="O78" s="118"/>
      <c r="P78" s="119"/>
      <c r="Q78" s="43"/>
      <c r="R78" s="43"/>
      <c r="S78" s="43"/>
      <c r="T78" s="43"/>
      <c r="U78" s="43"/>
      <c r="V78" s="43"/>
      <c r="W78" s="43"/>
    </row>
    <row r="79" spans="1:23" ht="21" x14ac:dyDescent="0.2">
      <c r="A79" s="67"/>
      <c r="B79" s="216"/>
      <c r="C79" s="216"/>
      <c r="D79" s="216"/>
      <c r="E79" s="216"/>
      <c r="F79" s="216"/>
      <c r="G79" s="116"/>
      <c r="H79" s="116"/>
      <c r="I79" s="82">
        <f>G79+H79</f>
        <v>0</v>
      </c>
      <c r="J79" s="229"/>
      <c r="K79" s="230"/>
      <c r="L79" s="230"/>
      <c r="M79" s="119"/>
      <c r="N79" s="119"/>
      <c r="O79" s="119"/>
      <c r="P79" s="119"/>
      <c r="Q79" s="43"/>
      <c r="R79" s="43"/>
      <c r="S79" s="43"/>
      <c r="T79" s="43"/>
      <c r="U79" s="43"/>
      <c r="V79" s="43"/>
      <c r="W79" s="43"/>
    </row>
    <row r="80" spans="1:23" ht="21" customHeight="1" x14ac:dyDescent="0.2">
      <c r="A80" s="67"/>
      <c r="B80" s="216"/>
      <c r="C80" s="216"/>
      <c r="D80" s="216"/>
      <c r="E80" s="216"/>
      <c r="F80" s="216"/>
      <c r="G80" s="116"/>
      <c r="H80" s="116"/>
      <c r="I80" s="82">
        <f t="shared" ref="I80:I81" si="2">G80+H80</f>
        <v>0</v>
      </c>
      <c r="J80" s="229"/>
      <c r="K80" s="230"/>
      <c r="L80" s="230"/>
      <c r="M80" s="120"/>
      <c r="N80" s="120"/>
      <c r="O80" s="120"/>
      <c r="P80" s="119"/>
      <c r="Q80" s="43"/>
      <c r="R80" s="43"/>
      <c r="S80" s="43"/>
      <c r="T80" s="43"/>
      <c r="U80" s="43"/>
      <c r="V80" s="43"/>
      <c r="W80" s="43"/>
    </row>
    <row r="81" spans="1:23" ht="21" x14ac:dyDescent="0.2">
      <c r="A81" s="67"/>
      <c r="B81" s="216"/>
      <c r="C81" s="216"/>
      <c r="D81" s="216"/>
      <c r="E81" s="216"/>
      <c r="F81" s="216"/>
      <c r="G81" s="116"/>
      <c r="H81" s="116"/>
      <c r="I81" s="82">
        <f t="shared" si="2"/>
        <v>0</v>
      </c>
      <c r="J81" s="229"/>
      <c r="K81" s="230"/>
      <c r="L81" s="230"/>
      <c r="M81" s="120"/>
      <c r="N81" s="120"/>
      <c r="O81" s="120"/>
      <c r="P81" s="119"/>
      <c r="Q81" s="43"/>
      <c r="R81" s="43"/>
      <c r="S81" s="43"/>
      <c r="T81" s="43"/>
      <c r="U81" s="43"/>
      <c r="V81" s="43"/>
      <c r="W81" s="43"/>
    </row>
    <row r="82" spans="1:23" ht="21.75" thickBot="1" x14ac:dyDescent="0.25">
      <c r="A82" s="37" t="s">
        <v>150</v>
      </c>
      <c r="B82" s="217"/>
      <c r="C82" s="218"/>
      <c r="D82" s="218"/>
      <c r="E82" s="218"/>
      <c r="F82" s="219"/>
      <c r="G82" s="69">
        <f>SUM(G79:G81)</f>
        <v>0</v>
      </c>
      <c r="H82" s="69">
        <f t="shared" ref="H82:I82" si="3">SUM(H79:H81)</f>
        <v>0</v>
      </c>
      <c r="I82" s="83">
        <f t="shared" si="3"/>
        <v>0</v>
      </c>
      <c r="J82" s="229"/>
      <c r="K82" s="230"/>
      <c r="L82" s="230"/>
      <c r="M82" s="120"/>
      <c r="N82" s="120"/>
      <c r="O82" s="120"/>
      <c r="P82" s="119"/>
      <c r="Q82" s="43"/>
      <c r="R82" s="43"/>
      <c r="S82" s="43"/>
      <c r="T82" s="43"/>
      <c r="U82" s="43"/>
      <c r="V82" s="43"/>
      <c r="W82" s="43"/>
    </row>
    <row r="83" spans="1:23" ht="21.75" thickBot="1" x14ac:dyDescent="0.4">
      <c r="A83" s="70" t="s">
        <v>147</v>
      </c>
      <c r="B83" s="226">
        <f>SUM(I82+B76+K63+J68+J69+J70)</f>
        <v>25974</v>
      </c>
      <c r="C83" s="227"/>
      <c r="D83" s="227"/>
      <c r="E83" s="227"/>
      <c r="F83" s="227"/>
      <c r="G83" s="227"/>
      <c r="H83" s="227"/>
      <c r="I83" s="227"/>
      <c r="J83" s="88"/>
      <c r="K83" s="88"/>
      <c r="L83" s="88"/>
      <c r="M83" s="120"/>
      <c r="N83" s="120"/>
      <c r="O83" s="120"/>
      <c r="P83" s="119"/>
      <c r="Q83" s="43"/>
      <c r="R83" s="43"/>
      <c r="S83" s="43"/>
      <c r="T83" s="43"/>
      <c r="U83" s="43"/>
      <c r="V83" s="43"/>
      <c r="W83" s="43"/>
    </row>
    <row r="84" spans="1:23" ht="21.75" thickBot="1" x14ac:dyDescent="0.4">
      <c r="A84" s="134" t="s">
        <v>489</v>
      </c>
      <c r="B84" s="135"/>
      <c r="C84" s="135"/>
      <c r="D84" s="135"/>
      <c r="E84" s="135"/>
      <c r="F84" s="135"/>
      <c r="G84" s="135"/>
      <c r="H84" s="135"/>
      <c r="I84" s="208"/>
      <c r="J84" s="88"/>
      <c r="K84" s="88"/>
      <c r="L84" s="88"/>
      <c r="M84" s="120"/>
      <c r="N84" s="120"/>
      <c r="O84" s="120"/>
      <c r="P84" s="119"/>
      <c r="Q84" s="43"/>
      <c r="R84" s="43"/>
      <c r="S84" s="43"/>
      <c r="T84" s="43"/>
      <c r="U84" s="43"/>
      <c r="V84" s="43"/>
      <c r="W84" s="43"/>
    </row>
    <row r="85" spans="1:23" ht="42" x14ac:dyDescent="0.35">
      <c r="A85" s="35" t="s">
        <v>561</v>
      </c>
      <c r="B85" s="108" t="s">
        <v>2</v>
      </c>
      <c r="C85" s="199" t="str">
        <f>IF(OR(B85="כן"),"הוסיפו כאן קישור", "")</f>
        <v/>
      </c>
      <c r="D85" s="199"/>
      <c r="E85" s="199"/>
      <c r="F85" s="199"/>
      <c r="G85" s="199"/>
      <c r="H85" s="199"/>
      <c r="I85" s="213"/>
      <c r="J85" s="117"/>
      <c r="K85" s="118"/>
      <c r="L85" s="118"/>
      <c r="M85" s="119"/>
      <c r="N85" s="119"/>
      <c r="O85" s="119"/>
      <c r="P85" s="119"/>
      <c r="Q85" s="43"/>
      <c r="R85" s="43"/>
      <c r="S85" s="43"/>
      <c r="T85" s="43"/>
      <c r="U85" s="43"/>
      <c r="V85" s="43"/>
      <c r="W85" s="43"/>
    </row>
    <row r="86" spans="1:23" ht="100.5" customHeight="1" x14ac:dyDescent="0.35">
      <c r="A86" s="35" t="s">
        <v>560</v>
      </c>
      <c r="B86" s="214"/>
      <c r="C86" s="214"/>
      <c r="D86" s="214"/>
      <c r="E86" s="214"/>
      <c r="F86" s="214"/>
      <c r="G86" s="214"/>
      <c r="H86" s="214"/>
      <c r="I86" s="214"/>
      <c r="J86" s="117"/>
      <c r="K86" s="118"/>
      <c r="L86" s="118"/>
      <c r="M86" s="84"/>
      <c r="N86" s="84"/>
      <c r="O86" s="84"/>
      <c r="P86" s="119"/>
      <c r="Q86" s="43"/>
      <c r="R86" s="43"/>
      <c r="S86" s="43"/>
      <c r="T86" s="43"/>
      <c r="U86" s="43"/>
      <c r="V86" s="43"/>
      <c r="W86" s="43"/>
    </row>
    <row r="87" spans="1:23" ht="60.75" customHeight="1" x14ac:dyDescent="0.3">
      <c r="A87" s="72"/>
      <c r="B87" s="72"/>
      <c r="C87" s="72"/>
      <c r="D87" s="72"/>
      <c r="E87" s="72"/>
      <c r="F87" s="72"/>
      <c r="G87" s="72"/>
      <c r="H87" s="72"/>
      <c r="I87" s="86"/>
      <c r="J87" s="118"/>
      <c r="K87" s="118"/>
      <c r="L87" s="118"/>
      <c r="M87" s="84"/>
      <c r="N87" s="84"/>
      <c r="O87" s="84"/>
      <c r="P87" s="119"/>
      <c r="Q87" s="43"/>
      <c r="R87" s="43"/>
      <c r="S87" s="43"/>
      <c r="T87" s="43"/>
      <c r="U87" s="43"/>
      <c r="V87" s="43"/>
      <c r="W87" s="43"/>
    </row>
    <row r="88" spans="1:23" ht="20.25" customHeight="1" x14ac:dyDescent="0.3">
      <c r="A88" s="72"/>
      <c r="B88" s="72"/>
      <c r="C88" s="72"/>
      <c r="D88" s="72"/>
      <c r="E88" s="72"/>
      <c r="F88" s="72"/>
      <c r="G88" s="72"/>
      <c r="H88" s="72"/>
      <c r="I88" s="86"/>
      <c r="J88" s="118"/>
      <c r="K88" s="118"/>
      <c r="L88" s="118"/>
      <c r="M88" s="84"/>
      <c r="N88" s="84"/>
      <c r="O88" s="84"/>
      <c r="P88" s="119"/>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119"/>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119"/>
      <c r="Q90" s="43"/>
      <c r="R90" s="43"/>
      <c r="S90" s="43"/>
      <c r="T90" s="43"/>
      <c r="U90" s="43"/>
      <c r="V90" s="43"/>
      <c r="W90" s="43"/>
    </row>
    <row r="91" spans="1:23" ht="14.25" customHeight="1" x14ac:dyDescent="0.3">
      <c r="J91" s="72"/>
      <c r="K91" s="72"/>
      <c r="L91" s="72"/>
      <c r="M91" s="119"/>
      <c r="N91" s="119"/>
      <c r="O91" s="119"/>
      <c r="P91" s="119"/>
      <c r="Q91" s="43"/>
      <c r="R91" s="43"/>
      <c r="S91" s="43"/>
      <c r="T91" s="43"/>
      <c r="U91" s="43"/>
      <c r="V91" s="43"/>
      <c r="W91" s="43"/>
    </row>
    <row r="92" spans="1:23" ht="14.25" customHeight="1" x14ac:dyDescent="0.3">
      <c r="J92" s="72"/>
      <c r="K92" s="72"/>
      <c r="L92" s="72"/>
      <c r="M92" s="119"/>
      <c r="N92" s="119"/>
      <c r="O92" s="119"/>
      <c r="P92" s="119"/>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8">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3">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מיזם הינקות - ליווי התפתחותי.xlsx]תשובות 2'!#REF!</xm:f>
          </x14:formula1>
          <xm:sqref>D59:D62</xm:sqref>
        </x14:dataValidation>
        <x14:dataValidation type="list" allowBlank="1" showInputMessage="1" showErrorMessage="1">
          <x14:formula1>
            <xm:f>'[כרטיס פרוייקט מיזם הינקות - ליווי התפתחותי.xlsx]תשובות 1'!#REF!</xm:f>
          </x14:formula1>
          <xm:sqref>B24:I24</xm:sqref>
        </x14:dataValidation>
        <x14:dataValidation type="list" allowBlank="1" showInputMessage="1" showErrorMessage="1">
          <x14:formula1>
            <xm:f>'[כרטיס פרוייקט מיזם הינקות - ליווי התפתחותי.xlsx]תשובות 2'!#REF!</xm:f>
          </x14:formula1>
          <xm:sqref>B28</xm:sqref>
        </x14:dataValidation>
        <x14:dataValidation type="list" errorStyle="information" allowBlank="1" showInputMessage="1" showErrorMessage="1">
          <x14:formula1>
            <xm:f>'[כרטיס פרוייקט מיזם הינקות - ליווי התפתחותי.xlsx]תשובות 2'!#REF!</xm:f>
          </x14:formula1>
          <xm:sqref>B39:I39</xm:sqref>
        </x14:dataValidation>
        <x14:dataValidation type="list" allowBlank="1" showInputMessage="1" showErrorMessage="1">
          <x14:formula1>
            <xm:f>'[כרטיס פרוייקט מיזם הינקות - ליווי התפתחותי.xlsx]תשובות 2'!#REF!</xm:f>
          </x14:formula1>
          <xm:sqref>C41:D45</xm:sqref>
        </x14:dataValidation>
        <x14:dataValidation type="list" allowBlank="1" showInputMessage="1" showErrorMessage="1">
          <x14:formula1>
            <xm:f>'[כרטיס פרוייקט מיזם הינקות - ליווי התפתחותי.xlsx]תשובות 2'!#REF!</xm:f>
          </x14:formula1>
          <xm:sqref>H59:H62</xm:sqref>
        </x14:dataValidation>
        <x14:dataValidation type="list" allowBlank="1" showInputMessage="1" showErrorMessage="1">
          <x14:formula1>
            <xm:f>'[כרטיס פרוייקט מיזם הינקות - ליווי התפתחותי.xlsx]תשובות 2'!#REF!</xm:f>
          </x14:formula1>
          <xm:sqref>A59:A62</xm:sqref>
        </x14:dataValidation>
        <x14:dataValidation type="list" allowBlank="1" showInputMessage="1" showErrorMessage="1">
          <x14:formula1>
            <xm:f>'[כרטיס פרוייקט מיזם הינקות - ליווי התפתחותי.xlsx]תשובות 2'!#REF!</xm:f>
          </x14:formula1>
          <xm:sqref>B50:B51 B85</xm:sqref>
        </x14:dataValidation>
        <x14:dataValidation type="list" allowBlank="1" showInputMessage="1" showErrorMessage="1">
          <x14:formula1>
            <xm:f>'[כרטיס פרוייקט מיזם הינקות - ליווי התפתחותי.xlsx]תשובות 2'!#REF!</xm:f>
          </x14:formula1>
          <xm:sqref>B47</xm:sqref>
        </x14:dataValidation>
        <x14:dataValidation type="list" allowBlank="1" showInputMessage="1" showErrorMessage="1">
          <x14:formula1>
            <xm:f>'[כרטיס פרוייקט מיזם הינקות - ליווי התפתחותי.xlsx]תשובות 2'!#REF!</xm:f>
          </x14:formula1>
          <xm:sqref>B46</xm:sqref>
        </x14:dataValidation>
        <x14:dataValidation type="list" allowBlank="1" showInputMessage="1" showErrorMessage="1">
          <x14:formula1>
            <xm:f>'[כרטיס פרוייקט מיזם הינקות - ליווי התפתחותי.xlsx]תשובות 2'!#REF!</xm:f>
          </x14:formula1>
          <xm:sqref>A44:A45</xm:sqref>
        </x14:dataValidation>
        <x14:dataValidation type="list" allowBlank="1" showInputMessage="1" showErrorMessage="1">
          <x14:formula1>
            <xm:f>'[כרטיס פרוייקט מיזם הינקות - ליווי התפתחותי.xlsx]תשובות 2'!#REF!</xm:f>
          </x14:formula1>
          <xm:sqref>H41:H44</xm:sqref>
        </x14:dataValidation>
        <x14:dataValidation type="list" allowBlank="1" showInputMessage="1" showErrorMessage="1">
          <x14:formula1>
            <xm:f>'[כרטיס פרוייקט מיזם הינקות - ליווי התפתחותי.xlsx]תשובות 2'!#REF!</xm:f>
          </x14:formula1>
          <xm:sqref>E41:E45</xm:sqref>
        </x14:dataValidation>
        <x14:dataValidation type="list" allowBlank="1" showInputMessage="1" showErrorMessage="1">
          <x14:formula1>
            <xm:f>'[כרטיס פרוייקט מיזם הינקות - ליווי התפתחותי.xlsx]תשובות 2'!#REF!</xm:f>
          </x14:formula1>
          <xm:sqref>B41:B45</xm:sqref>
        </x14:dataValidation>
        <x14:dataValidation type="list" allowBlank="1" showInputMessage="1" showErrorMessage="1">
          <x14:formula1>
            <xm:f>'[כרטיס פרוייקט מיזם הינקות - ליווי התפתחותי.xlsx]תשובות 2'!#REF!</xm:f>
          </x14:formula1>
          <xm:sqref>A41:A43</xm:sqref>
        </x14:dataValidation>
        <x14:dataValidation type="list" allowBlank="1" showInputMessage="1" showErrorMessage="1">
          <x14:formula1>
            <xm:f>'[כרטיס פרוייקט מיזם הינקות - ליווי התפתחותי.xlsx]תשובות 2'!#REF!</xm:f>
          </x14:formula1>
          <xm:sqref>B34</xm:sqref>
        </x14:dataValidation>
        <x14:dataValidation type="list" allowBlank="1" showInputMessage="1" showErrorMessage="1">
          <x14:formula1>
            <xm:f>'[כרטיס פרוייקט מיזם הינקות - ליווי התפתחותי.xlsx]תשובות 2'!#REF!</xm:f>
          </x14:formula1>
          <xm:sqref>B31:B33</xm:sqref>
        </x14:dataValidation>
        <x14:dataValidation type="list" allowBlank="1" showInputMessage="1" showErrorMessage="1">
          <x14:formula1>
            <xm:f>'[כרטיס פרוייקט מיזם הינקות - ליווי התפתחותי.xlsx]תשובות 1'!#REF!</xm:f>
          </x14:formula1>
          <xm:sqref>B27</xm:sqref>
        </x14:dataValidation>
        <x14:dataValidation type="list" allowBlank="1" showInputMessage="1" showErrorMessage="1">
          <x14:formula1>
            <xm:f>'[כרטיס פרוייקט מיזם הינקות - ליווי התפתחותי.xlsx]תשובות 1'!#REF!</xm:f>
          </x14:formula1>
          <xm:sqref>B23</xm:sqref>
        </x14:dataValidation>
        <x14:dataValidation type="list" allowBlank="1" showInputMessage="1" showErrorMessage="1">
          <x14:formula1>
            <xm:f>'[כרטיס פרוייקט מיזם הינקות - ליווי התפתחותי.xlsx]תשובות 1'!#REF!</xm:f>
          </x14:formula1>
          <xm:sqref>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rightToLeft="1" workbookViewId="0">
      <selection sqref="A1:XFD1048576"/>
    </sheetView>
  </sheetViews>
  <sheetFormatPr defaultColWidth="9" defaultRowHeight="14.25" x14ac:dyDescent="0.2"/>
  <cols>
    <col min="1" max="1" width="50.625" style="106" customWidth="1"/>
    <col min="2" max="2" width="51.625" style="106" customWidth="1"/>
    <col min="3" max="3" width="12.625" style="106" customWidth="1"/>
    <col min="4" max="4" width="11.875" style="106" customWidth="1"/>
    <col min="5" max="5" width="10.625" style="106" customWidth="1"/>
    <col min="6" max="6" width="9" style="106"/>
    <col min="7" max="7" width="9.125" style="106" bestFit="1" customWidth="1"/>
    <col min="8" max="8" width="12.125" style="106" bestFit="1" customWidth="1"/>
    <col min="9" max="9" width="11.25" style="106" customWidth="1"/>
    <col min="10" max="11" width="9" style="106"/>
    <col min="12" max="12" width="12.5" style="106" customWidth="1"/>
    <col min="13" max="13" width="9" style="106"/>
    <col min="14" max="14" width="18.75" style="106" customWidth="1"/>
    <col min="15" max="16384" width="9" style="10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117"/>
      <c r="M14" s="265" t="s">
        <v>562</v>
      </c>
      <c r="N14" s="266"/>
      <c r="O14" s="267"/>
    </row>
    <row r="15" spans="1:15" ht="21" customHeight="1" x14ac:dyDescent="0.2">
      <c r="A15" s="111" t="s">
        <v>3</v>
      </c>
      <c r="B15" s="149" t="s">
        <v>683</v>
      </c>
      <c r="C15" s="149"/>
      <c r="D15" s="149"/>
      <c r="E15" s="149"/>
      <c r="F15" s="149"/>
      <c r="G15" s="149"/>
      <c r="H15" s="149"/>
      <c r="I15" s="149"/>
      <c r="J15" s="117"/>
      <c r="M15" s="256" t="s">
        <v>563</v>
      </c>
      <c r="N15" s="257"/>
      <c r="O15" s="258"/>
    </row>
    <row r="16" spans="1:15" ht="21" x14ac:dyDescent="0.2">
      <c r="A16" s="111" t="s">
        <v>490</v>
      </c>
      <c r="B16" s="149" t="s">
        <v>684</v>
      </c>
      <c r="C16" s="149"/>
      <c r="D16" s="149"/>
      <c r="E16" s="149"/>
      <c r="F16" s="149"/>
      <c r="G16" s="149"/>
      <c r="H16" s="149"/>
      <c r="I16" s="149"/>
      <c r="J16" s="117"/>
      <c r="M16" s="259"/>
      <c r="N16" s="260"/>
      <c r="O16" s="261"/>
    </row>
    <row r="17" spans="1:23" ht="21" x14ac:dyDescent="0.2">
      <c r="A17" s="111" t="s">
        <v>162</v>
      </c>
      <c r="B17" s="287"/>
      <c r="C17" s="287"/>
      <c r="D17" s="287"/>
      <c r="E17" s="287"/>
      <c r="F17" s="287"/>
      <c r="G17" s="287"/>
      <c r="H17" s="287"/>
      <c r="I17" s="287"/>
      <c r="J17" s="117"/>
      <c r="M17" s="259"/>
      <c r="N17" s="260"/>
      <c r="O17" s="261"/>
    </row>
    <row r="18" spans="1:23" ht="21" x14ac:dyDescent="0.2">
      <c r="A18" s="111" t="s">
        <v>0</v>
      </c>
      <c r="B18" s="149" t="s">
        <v>2</v>
      </c>
      <c r="C18" s="149"/>
      <c r="D18" s="149"/>
      <c r="E18" s="149"/>
      <c r="F18" s="149"/>
      <c r="G18" s="149"/>
      <c r="H18" s="149"/>
      <c r="I18" s="149"/>
      <c r="J18" s="117"/>
      <c r="L18" s="118"/>
      <c r="M18" s="259"/>
      <c r="N18" s="260"/>
      <c r="O18" s="261"/>
    </row>
    <row r="19" spans="1:23" ht="21.75" thickBot="1" x14ac:dyDescent="0.25">
      <c r="A19" s="114" t="s">
        <v>559</v>
      </c>
      <c r="B19" s="143" t="s">
        <v>657</v>
      </c>
      <c r="C19" s="143"/>
      <c r="D19" s="143"/>
      <c r="E19" s="143"/>
      <c r="F19" s="143"/>
      <c r="G19" s="143"/>
      <c r="H19" s="143"/>
      <c r="I19" s="143"/>
      <c r="J19" s="117"/>
      <c r="L19" s="118"/>
      <c r="M19" s="259"/>
      <c r="N19" s="260"/>
      <c r="O19" s="261"/>
    </row>
    <row r="20" spans="1:23" ht="21.75" thickBot="1" x14ac:dyDescent="0.25">
      <c r="A20" s="146" t="s">
        <v>26</v>
      </c>
      <c r="B20" s="147"/>
      <c r="C20" s="147"/>
      <c r="D20" s="147"/>
      <c r="E20" s="147"/>
      <c r="F20" s="147"/>
      <c r="G20" s="147"/>
      <c r="H20" s="147"/>
      <c r="I20" s="148"/>
      <c r="J20" s="118"/>
      <c r="L20" s="118"/>
      <c r="M20" s="259"/>
      <c r="N20" s="260"/>
      <c r="O20" s="261"/>
    </row>
    <row r="21" spans="1:23" ht="155.65" customHeight="1" thickBot="1" x14ac:dyDescent="0.25">
      <c r="A21" s="42" t="s">
        <v>26</v>
      </c>
      <c r="B21" s="144" t="s">
        <v>685</v>
      </c>
      <c r="C21" s="145"/>
      <c r="D21" s="145"/>
      <c r="E21" s="145"/>
      <c r="F21" s="145"/>
      <c r="G21" s="145"/>
      <c r="H21" s="145"/>
      <c r="I21" s="145"/>
      <c r="J21" s="117"/>
      <c r="L21" s="118"/>
      <c r="M21" s="268" t="s">
        <v>564</v>
      </c>
      <c r="N21" s="269"/>
      <c r="O21" s="270"/>
    </row>
    <row r="22" spans="1:23" ht="17.25" customHeight="1" thickBot="1" x14ac:dyDescent="0.25">
      <c r="A22" s="203" t="s">
        <v>164</v>
      </c>
      <c r="B22" s="204"/>
      <c r="C22" s="204"/>
      <c r="D22" s="204"/>
      <c r="E22" s="204"/>
      <c r="F22" s="204"/>
      <c r="G22" s="204"/>
      <c r="H22" s="204"/>
      <c r="I22" s="205"/>
      <c r="J22" s="118"/>
      <c r="L22" s="118"/>
      <c r="M22" s="271" t="s">
        <v>565</v>
      </c>
      <c r="N22" s="272"/>
      <c r="O22" s="273"/>
    </row>
    <row r="23" spans="1:23" ht="21" customHeight="1" x14ac:dyDescent="0.2">
      <c r="A23" s="110" t="s">
        <v>27</v>
      </c>
      <c r="B23" s="207" t="s">
        <v>485</v>
      </c>
      <c r="C23" s="207"/>
      <c r="D23" s="207"/>
      <c r="E23" s="207"/>
      <c r="F23" s="207"/>
      <c r="G23" s="207"/>
      <c r="H23" s="207"/>
      <c r="I23" s="207"/>
      <c r="J23" s="117"/>
      <c r="L23" s="118"/>
      <c r="M23" s="274"/>
      <c r="N23" s="275"/>
      <c r="O23" s="276"/>
    </row>
    <row r="24" spans="1:23" ht="21" x14ac:dyDescent="0.2">
      <c r="A24" s="111" t="s">
        <v>600</v>
      </c>
      <c r="B24" s="200" t="s">
        <v>597</v>
      </c>
      <c r="C24" s="200"/>
      <c r="D24" s="200"/>
      <c r="E24" s="200"/>
      <c r="F24" s="200"/>
      <c r="G24" s="200"/>
      <c r="H24" s="200"/>
      <c r="I24" s="200"/>
      <c r="J24" s="117"/>
      <c r="L24" s="118"/>
      <c r="M24" s="274"/>
      <c r="N24" s="275"/>
      <c r="O24" s="276"/>
    </row>
    <row r="25" spans="1:23" ht="21" x14ac:dyDescent="0.2">
      <c r="A25" s="111" t="s">
        <v>35</v>
      </c>
      <c r="B25" s="185">
        <v>0</v>
      </c>
      <c r="C25" s="185"/>
      <c r="D25" s="185"/>
      <c r="E25" s="185"/>
      <c r="F25" s="185"/>
      <c r="G25" s="185"/>
      <c r="H25" s="185"/>
      <c r="I25" s="185"/>
      <c r="J25" s="117"/>
      <c r="L25" s="118"/>
      <c r="M25" s="274"/>
      <c r="N25" s="275"/>
      <c r="O25" s="276"/>
    </row>
    <row r="26" spans="1:23" ht="21" x14ac:dyDescent="0.2">
      <c r="A26" s="111" t="s">
        <v>36</v>
      </c>
      <c r="B26" s="185">
        <v>3</v>
      </c>
      <c r="C26" s="185"/>
      <c r="D26" s="185"/>
      <c r="E26" s="185"/>
      <c r="F26" s="185"/>
      <c r="G26" s="185"/>
      <c r="H26" s="185"/>
      <c r="I26" s="185"/>
      <c r="J26" s="117"/>
      <c r="L26" s="118"/>
      <c r="M26" s="274"/>
      <c r="N26" s="275"/>
      <c r="O26" s="276"/>
    </row>
    <row r="27" spans="1:23" ht="21" customHeight="1" x14ac:dyDescent="0.2">
      <c r="A27" s="111" t="s">
        <v>37</v>
      </c>
      <c r="B27" s="200" t="s">
        <v>34</v>
      </c>
      <c r="C27" s="200"/>
      <c r="D27" s="200"/>
      <c r="E27" s="200"/>
      <c r="F27" s="200"/>
      <c r="G27" s="200"/>
      <c r="H27" s="200"/>
      <c r="I27" s="200"/>
      <c r="J27" s="117"/>
      <c r="L27" s="118"/>
      <c r="M27" s="274"/>
      <c r="N27" s="275"/>
      <c r="O27" s="276"/>
    </row>
    <row r="28" spans="1:23" ht="21" x14ac:dyDescent="0.2">
      <c r="A28" s="111" t="s">
        <v>38</v>
      </c>
      <c r="B28" s="200" t="s">
        <v>648</v>
      </c>
      <c r="C28" s="200"/>
      <c r="D28" s="200"/>
      <c r="E28" s="200"/>
      <c r="F28" s="200"/>
      <c r="G28" s="200"/>
      <c r="H28" s="200"/>
      <c r="I28" s="200"/>
      <c r="J28" s="117"/>
      <c r="L28" s="118"/>
      <c r="M28" s="274"/>
      <c r="N28" s="275"/>
      <c r="O28" s="276"/>
    </row>
    <row r="29" spans="1:23" ht="82.5" customHeight="1" thickBot="1" x14ac:dyDescent="0.25">
      <c r="A29" s="114" t="s">
        <v>42</v>
      </c>
      <c r="B29" s="201" t="s">
        <v>686</v>
      </c>
      <c r="C29" s="202"/>
      <c r="D29" s="202"/>
      <c r="E29" s="202"/>
      <c r="F29" s="202"/>
      <c r="G29" s="202"/>
      <c r="H29" s="202"/>
      <c r="I29" s="202"/>
      <c r="J29" s="117"/>
      <c r="L29" s="118"/>
      <c r="M29" s="274"/>
      <c r="N29" s="275"/>
      <c r="O29" s="276"/>
    </row>
    <row r="30" spans="1:23" ht="29.25" customHeight="1" thickBot="1" x14ac:dyDescent="0.25">
      <c r="A30" s="203" t="s">
        <v>165</v>
      </c>
      <c r="B30" s="204"/>
      <c r="C30" s="204"/>
      <c r="D30" s="204"/>
      <c r="E30" s="204"/>
      <c r="F30" s="204"/>
      <c r="G30" s="204"/>
      <c r="H30" s="204"/>
      <c r="I30" s="205"/>
      <c r="J30" s="118"/>
      <c r="L30" s="118"/>
      <c r="M30" s="271" t="s">
        <v>655</v>
      </c>
      <c r="N30" s="272"/>
      <c r="O30" s="272"/>
      <c r="P30" s="272"/>
      <c r="Q30" s="273"/>
      <c r="R30" s="271" t="s">
        <v>656</v>
      </c>
      <c r="S30" s="272"/>
      <c r="T30" s="272"/>
      <c r="U30" s="272"/>
      <c r="V30" s="272"/>
      <c r="W30" s="273"/>
    </row>
    <row r="31" spans="1:23" ht="63" customHeight="1" x14ac:dyDescent="0.2">
      <c r="A31" s="110" t="s">
        <v>43</v>
      </c>
      <c r="B31" s="206" t="s">
        <v>631</v>
      </c>
      <c r="C31" s="206"/>
      <c r="D31" s="206"/>
      <c r="E31" s="206"/>
      <c r="F31" s="206"/>
      <c r="G31" s="206"/>
      <c r="H31" s="206"/>
      <c r="I31" s="206"/>
      <c r="J31" s="117"/>
      <c r="L31" s="118"/>
      <c r="M31" s="274"/>
      <c r="N31" s="275"/>
      <c r="O31" s="275"/>
      <c r="P31" s="275"/>
      <c r="Q31" s="276"/>
      <c r="R31" s="274"/>
      <c r="S31" s="275"/>
      <c r="T31" s="275"/>
      <c r="U31" s="275"/>
      <c r="V31" s="275"/>
      <c r="W31" s="276"/>
    </row>
    <row r="32" spans="1:23" ht="82.5" customHeight="1" x14ac:dyDescent="0.2">
      <c r="A32" s="111" t="s">
        <v>44</v>
      </c>
      <c r="B32" s="181" t="s">
        <v>630</v>
      </c>
      <c r="C32" s="181"/>
      <c r="D32" s="181"/>
      <c r="E32" s="181"/>
      <c r="F32" s="181"/>
      <c r="G32" s="181"/>
      <c r="H32" s="181"/>
      <c r="I32" s="181"/>
      <c r="J32" s="117"/>
      <c r="L32" s="118"/>
      <c r="M32" s="274"/>
      <c r="N32" s="275"/>
      <c r="O32" s="275"/>
      <c r="P32" s="275"/>
      <c r="Q32" s="276"/>
      <c r="R32" s="274"/>
      <c r="S32" s="275"/>
      <c r="T32" s="275"/>
      <c r="U32" s="275"/>
      <c r="V32" s="275"/>
      <c r="W32" s="276"/>
    </row>
    <row r="33" spans="1:23" ht="51" customHeight="1" x14ac:dyDescent="0.2">
      <c r="A33" s="111" t="s">
        <v>44</v>
      </c>
      <c r="B33" s="181"/>
      <c r="C33" s="181"/>
      <c r="D33" s="181"/>
      <c r="E33" s="181"/>
      <c r="F33" s="181"/>
      <c r="G33" s="181"/>
      <c r="H33" s="181"/>
      <c r="I33" s="181"/>
      <c r="J33" s="117"/>
      <c r="L33" s="118"/>
      <c r="M33" s="274"/>
      <c r="N33" s="275"/>
      <c r="O33" s="275"/>
      <c r="P33" s="275"/>
      <c r="Q33" s="276"/>
      <c r="R33" s="274"/>
      <c r="S33" s="275"/>
      <c r="T33" s="275"/>
      <c r="U33" s="275"/>
      <c r="V33" s="275"/>
      <c r="W33" s="276"/>
    </row>
    <row r="34" spans="1:23" ht="58.5" customHeight="1" thickBot="1" x14ac:dyDescent="0.25">
      <c r="A34" s="113" t="s">
        <v>654</v>
      </c>
      <c r="B34" s="182" t="s">
        <v>635</v>
      </c>
      <c r="C34" s="182"/>
      <c r="D34" s="182"/>
      <c r="E34" s="182"/>
      <c r="F34" s="182"/>
      <c r="G34" s="182"/>
      <c r="H34" s="182"/>
      <c r="I34" s="182"/>
      <c r="J34" s="101"/>
      <c r="L34" s="118"/>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110" t="s">
        <v>49</v>
      </c>
      <c r="B36" s="183"/>
      <c r="C36" s="183"/>
      <c r="D36" s="183"/>
      <c r="E36" s="183"/>
      <c r="F36" s="183"/>
      <c r="G36" s="183"/>
      <c r="H36" s="183"/>
      <c r="I36" s="184"/>
      <c r="J36" s="117"/>
      <c r="K36" s="118"/>
      <c r="L36" s="118"/>
      <c r="M36" s="235"/>
      <c r="N36" s="236"/>
      <c r="O36" s="236"/>
      <c r="P36" s="236"/>
      <c r="Q36" s="236"/>
      <c r="R36" s="236"/>
      <c r="S36" s="236"/>
      <c r="T36" s="236"/>
      <c r="U36" s="236"/>
      <c r="V36" s="236"/>
      <c r="W36" s="237"/>
    </row>
    <row r="37" spans="1:23" ht="21" x14ac:dyDescent="0.2">
      <c r="A37" s="111" t="s">
        <v>50</v>
      </c>
      <c r="B37" s="183"/>
      <c r="C37" s="183"/>
      <c r="D37" s="183"/>
      <c r="E37" s="183"/>
      <c r="F37" s="183"/>
      <c r="G37" s="183"/>
      <c r="H37" s="183"/>
      <c r="I37" s="184"/>
      <c r="J37" s="117"/>
      <c r="K37" s="118"/>
      <c r="L37" s="118"/>
      <c r="M37" s="235"/>
      <c r="N37" s="236"/>
      <c r="O37" s="236"/>
      <c r="P37" s="236"/>
      <c r="Q37" s="236"/>
      <c r="R37" s="236"/>
      <c r="S37" s="236"/>
      <c r="T37" s="236"/>
      <c r="U37" s="236"/>
      <c r="V37" s="236"/>
      <c r="W37" s="237"/>
    </row>
    <row r="38" spans="1:23" ht="21" x14ac:dyDescent="0.2">
      <c r="A38" s="111" t="s">
        <v>167</v>
      </c>
      <c r="B38" s="185"/>
      <c r="C38" s="185"/>
      <c r="D38" s="185"/>
      <c r="E38" s="185"/>
      <c r="F38" s="185"/>
      <c r="G38" s="185"/>
      <c r="H38" s="185"/>
      <c r="I38" s="186"/>
      <c r="J38" s="117"/>
      <c r="K38" s="118"/>
      <c r="L38" s="118"/>
      <c r="M38" s="235"/>
      <c r="N38" s="236"/>
      <c r="O38" s="236"/>
      <c r="P38" s="236"/>
      <c r="Q38" s="236"/>
      <c r="R38" s="236"/>
      <c r="S38" s="236"/>
      <c r="T38" s="236"/>
      <c r="U38" s="236"/>
      <c r="V38" s="236"/>
      <c r="W38" s="237"/>
    </row>
    <row r="39" spans="1:23" ht="21.75" thickBot="1" x14ac:dyDescent="0.25">
      <c r="A39" s="114" t="s">
        <v>51</v>
      </c>
      <c r="B39" s="187"/>
      <c r="C39" s="187"/>
      <c r="D39" s="187"/>
      <c r="E39" s="187"/>
      <c r="F39" s="187"/>
      <c r="G39" s="187"/>
      <c r="H39" s="187"/>
      <c r="I39" s="188"/>
      <c r="J39" s="117"/>
      <c r="K39" s="118"/>
      <c r="L39" s="118"/>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118"/>
      <c r="K40" s="118"/>
      <c r="L40" s="118"/>
      <c r="M40" s="235"/>
      <c r="N40" s="236"/>
      <c r="O40" s="236"/>
      <c r="P40" s="236"/>
      <c r="Q40" s="236"/>
      <c r="R40" s="236"/>
      <c r="S40" s="236"/>
      <c r="T40" s="236"/>
      <c r="U40" s="236"/>
      <c r="V40" s="236"/>
      <c r="W40" s="237"/>
    </row>
    <row r="41" spans="1:23" ht="63.75" thickBot="1" x14ac:dyDescent="0.25">
      <c r="A41" s="73" t="s">
        <v>636</v>
      </c>
      <c r="B41" s="109" t="s">
        <v>29</v>
      </c>
      <c r="C41" s="171" t="s">
        <v>580</v>
      </c>
      <c r="D41" s="171"/>
      <c r="E41" s="171" t="s">
        <v>83</v>
      </c>
      <c r="F41" s="171"/>
      <c r="G41" s="171"/>
      <c r="H41" s="171" t="s">
        <v>84</v>
      </c>
      <c r="I41" s="189"/>
      <c r="J41" s="118"/>
      <c r="K41" s="118"/>
      <c r="L41" s="118"/>
      <c r="M41" s="235"/>
      <c r="N41" s="236"/>
      <c r="O41" s="236"/>
      <c r="P41" s="236"/>
      <c r="Q41" s="236"/>
      <c r="R41" s="236"/>
      <c r="S41" s="236"/>
      <c r="T41" s="236"/>
      <c r="U41" s="236"/>
      <c r="V41" s="236"/>
      <c r="W41" s="237"/>
    </row>
    <row r="42" spans="1:23" ht="42.75" thickBot="1" x14ac:dyDescent="0.25">
      <c r="A42" s="49" t="s">
        <v>642</v>
      </c>
      <c r="B42" s="104" t="s">
        <v>28</v>
      </c>
      <c r="C42" s="171" t="s">
        <v>580</v>
      </c>
      <c r="D42" s="171"/>
      <c r="E42" s="136" t="s">
        <v>83</v>
      </c>
      <c r="F42" s="136"/>
      <c r="G42" s="136"/>
      <c r="H42" s="190" t="s">
        <v>84</v>
      </c>
      <c r="I42" s="191"/>
      <c r="J42" s="118"/>
      <c r="K42" s="118"/>
      <c r="L42" s="118"/>
      <c r="M42" s="235"/>
      <c r="N42" s="236"/>
      <c r="O42" s="236"/>
      <c r="P42" s="236"/>
      <c r="Q42" s="236"/>
      <c r="R42" s="236"/>
      <c r="S42" s="236"/>
      <c r="T42" s="236"/>
      <c r="U42" s="236"/>
      <c r="V42" s="236"/>
      <c r="W42" s="237"/>
    </row>
    <row r="43" spans="1:23" ht="42.75" thickBot="1" x14ac:dyDescent="0.25">
      <c r="A43" s="49" t="s">
        <v>645</v>
      </c>
      <c r="B43" s="104" t="s">
        <v>29</v>
      </c>
      <c r="C43" s="171" t="s">
        <v>73</v>
      </c>
      <c r="D43" s="171"/>
      <c r="E43" s="136" t="s">
        <v>77</v>
      </c>
      <c r="F43" s="136"/>
      <c r="G43" s="136"/>
      <c r="H43" s="190" t="s">
        <v>85</v>
      </c>
      <c r="I43" s="191"/>
      <c r="J43" s="118"/>
      <c r="K43" s="118"/>
      <c r="L43" s="118"/>
      <c r="M43" s="235"/>
      <c r="N43" s="236"/>
      <c r="O43" s="236"/>
      <c r="P43" s="236"/>
      <c r="Q43" s="236"/>
      <c r="R43" s="236"/>
      <c r="S43" s="236"/>
      <c r="T43" s="236"/>
      <c r="U43" s="236"/>
      <c r="V43" s="236"/>
      <c r="W43" s="237"/>
    </row>
    <row r="44" spans="1:23" ht="21.75" thickBot="1" x14ac:dyDescent="0.25">
      <c r="A44" s="49"/>
      <c r="B44" s="104"/>
      <c r="C44" s="171"/>
      <c r="D44" s="171"/>
      <c r="E44" s="136"/>
      <c r="F44" s="136"/>
      <c r="G44" s="136"/>
      <c r="H44" s="190"/>
      <c r="I44" s="191"/>
      <c r="J44" s="118"/>
      <c r="K44" s="118"/>
      <c r="L44" s="118"/>
      <c r="M44" s="235"/>
      <c r="N44" s="236"/>
      <c r="O44" s="236"/>
      <c r="P44" s="236"/>
      <c r="Q44" s="236"/>
      <c r="R44" s="236"/>
      <c r="S44" s="236"/>
      <c r="T44" s="236"/>
      <c r="U44" s="236"/>
      <c r="V44" s="236"/>
      <c r="W44" s="237"/>
    </row>
    <row r="45" spans="1:23" ht="21.75" thickBot="1" x14ac:dyDescent="0.25">
      <c r="A45" s="62"/>
      <c r="B45" s="107"/>
      <c r="C45" s="171"/>
      <c r="D45" s="171"/>
      <c r="E45" s="161"/>
      <c r="F45" s="161"/>
      <c r="G45" s="161"/>
      <c r="H45" s="161"/>
      <c r="I45" s="192"/>
      <c r="J45" s="118"/>
      <c r="K45" s="118"/>
      <c r="L45" s="118"/>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117"/>
      <c r="K46" s="118"/>
      <c r="L46" s="118"/>
      <c r="M46" s="235"/>
      <c r="N46" s="236"/>
      <c r="O46" s="236"/>
      <c r="P46" s="236"/>
      <c r="Q46" s="236"/>
      <c r="R46" s="236"/>
      <c r="S46" s="236"/>
      <c r="T46" s="236"/>
      <c r="U46" s="236"/>
      <c r="V46" s="236"/>
      <c r="W46" s="237"/>
    </row>
    <row r="47" spans="1:23" ht="21" x14ac:dyDescent="0.35">
      <c r="A47" s="112" t="s">
        <v>110</v>
      </c>
      <c r="B47" s="164"/>
      <c r="C47" s="164"/>
      <c r="D47" s="164"/>
      <c r="E47" s="164"/>
      <c r="F47" s="164"/>
      <c r="G47" s="164"/>
      <c r="H47" s="164"/>
      <c r="I47" s="165"/>
      <c r="J47" s="117"/>
      <c r="K47" s="118"/>
      <c r="L47" s="118"/>
      <c r="M47" s="235"/>
      <c r="N47" s="236"/>
      <c r="O47" s="236"/>
      <c r="P47" s="236"/>
      <c r="Q47" s="236"/>
      <c r="R47" s="236"/>
      <c r="S47" s="236"/>
      <c r="T47" s="236"/>
      <c r="U47" s="236"/>
      <c r="V47" s="236"/>
      <c r="W47" s="237"/>
    </row>
    <row r="48" spans="1:23" ht="122.25" customHeight="1" thickBot="1" x14ac:dyDescent="0.25">
      <c r="A48" s="102" t="s">
        <v>555</v>
      </c>
      <c r="B48" s="197"/>
      <c r="C48" s="197"/>
      <c r="D48" s="197"/>
      <c r="E48" s="197"/>
      <c r="F48" s="197"/>
      <c r="G48" s="197"/>
      <c r="H48" s="197"/>
      <c r="I48" s="198"/>
      <c r="J48" s="117"/>
      <c r="K48" s="118"/>
      <c r="L48" s="118"/>
      <c r="M48" s="238"/>
      <c r="N48" s="239"/>
      <c r="O48" s="239"/>
      <c r="P48" s="239"/>
      <c r="Q48" s="239"/>
      <c r="R48" s="239"/>
      <c r="S48" s="239"/>
      <c r="T48" s="239"/>
      <c r="U48" s="239"/>
      <c r="V48" s="239"/>
      <c r="W48" s="240"/>
    </row>
    <row r="49" spans="1:23" ht="29.25" customHeight="1" thickBot="1" x14ac:dyDescent="0.4">
      <c r="A49" s="194" t="s">
        <v>175</v>
      </c>
      <c r="B49" s="195"/>
      <c r="C49" s="195"/>
      <c r="D49" s="195"/>
      <c r="E49" s="195"/>
      <c r="F49" s="195"/>
      <c r="G49" s="195"/>
      <c r="H49" s="195"/>
      <c r="I49" s="196"/>
      <c r="J49" s="118"/>
      <c r="L49" s="118"/>
      <c r="M49" s="247" t="s">
        <v>567</v>
      </c>
      <c r="N49" s="248"/>
      <c r="O49" s="249"/>
      <c r="P49" s="243"/>
      <c r="Q49" s="244"/>
      <c r="R49" s="244"/>
      <c r="S49" s="244"/>
      <c r="T49" s="244"/>
      <c r="U49" s="244"/>
      <c r="V49" s="244"/>
      <c r="W49" s="244"/>
    </row>
    <row r="50" spans="1:23" ht="21.75" customHeight="1" x14ac:dyDescent="0.35">
      <c r="A50" s="54" t="s">
        <v>118</v>
      </c>
      <c r="B50" s="162" t="s">
        <v>2</v>
      </c>
      <c r="C50" s="162"/>
      <c r="D50" s="162"/>
      <c r="E50" s="162"/>
      <c r="F50" s="162"/>
      <c r="G50" s="162"/>
      <c r="H50" s="162"/>
      <c r="I50" s="162"/>
      <c r="J50" s="117"/>
      <c r="L50" s="118"/>
      <c r="M50" s="250"/>
      <c r="N50" s="251"/>
      <c r="O50" s="252"/>
      <c r="P50" s="245"/>
      <c r="Q50" s="246"/>
      <c r="R50" s="246"/>
      <c r="S50" s="246"/>
      <c r="T50" s="246"/>
      <c r="U50" s="246"/>
      <c r="V50" s="246"/>
      <c r="W50" s="246"/>
    </row>
    <row r="51" spans="1:23" ht="21" x14ac:dyDescent="0.35">
      <c r="A51" s="112" t="s">
        <v>119</v>
      </c>
      <c r="B51" s="164"/>
      <c r="C51" s="164"/>
      <c r="D51" s="164"/>
      <c r="E51" s="164"/>
      <c r="F51" s="164"/>
      <c r="G51" s="164"/>
      <c r="H51" s="164"/>
      <c r="I51" s="164"/>
      <c r="J51" s="117"/>
      <c r="L51" s="118"/>
      <c r="M51" s="250"/>
      <c r="N51" s="251"/>
      <c r="O51" s="252"/>
      <c r="P51" s="245"/>
      <c r="Q51" s="246"/>
      <c r="R51" s="246"/>
      <c r="S51" s="246"/>
      <c r="T51" s="246"/>
      <c r="U51" s="246"/>
      <c r="V51" s="246"/>
      <c r="W51" s="246"/>
    </row>
    <row r="52" spans="1:23" ht="21.75" thickBot="1" x14ac:dyDescent="0.4">
      <c r="A52" s="112" t="b">
        <f>IF(OR(B51="כן"),"פרטו את התנאים")</f>
        <v>0</v>
      </c>
      <c r="B52" s="199"/>
      <c r="C52" s="199"/>
      <c r="D52" s="199"/>
      <c r="E52" s="199"/>
      <c r="F52" s="199"/>
      <c r="G52" s="199"/>
      <c r="H52" s="199"/>
      <c r="I52" s="199"/>
      <c r="J52" s="117"/>
      <c r="L52" s="118"/>
      <c r="M52" s="253"/>
      <c r="N52" s="254"/>
      <c r="O52" s="255"/>
      <c r="P52" s="245"/>
      <c r="Q52" s="246"/>
      <c r="R52" s="246"/>
      <c r="S52" s="246"/>
      <c r="T52" s="246"/>
      <c r="U52" s="246"/>
      <c r="V52" s="246"/>
      <c r="W52" s="246"/>
    </row>
    <row r="53" spans="1:23"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23"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23"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23"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23"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23"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row>
    <row r="59" spans="1:23" ht="84" x14ac:dyDescent="0.2">
      <c r="A59" s="104" t="s">
        <v>612</v>
      </c>
      <c r="B59" s="105" t="s">
        <v>682</v>
      </c>
      <c r="C59" s="105" t="s">
        <v>687</v>
      </c>
      <c r="D59" s="104" t="s">
        <v>619</v>
      </c>
      <c r="E59" s="57"/>
      <c r="F59" s="36">
        <v>1</v>
      </c>
      <c r="G59" s="36">
        <v>28</v>
      </c>
      <c r="H59" s="136" t="s">
        <v>173</v>
      </c>
      <c r="I59" s="136"/>
      <c r="J59" s="105">
        <v>110</v>
      </c>
      <c r="K59" s="283">
        <f>G59*J59*10</f>
        <v>30800</v>
      </c>
      <c r="L59" s="284"/>
      <c r="M59" s="241"/>
      <c r="N59" s="242"/>
      <c r="O59" s="242"/>
      <c r="P59" s="242"/>
      <c r="Q59" s="242"/>
      <c r="R59" s="242"/>
      <c r="S59" s="242"/>
      <c r="T59" s="242"/>
      <c r="U59" s="242"/>
      <c r="V59" s="242"/>
      <c r="W59" s="242"/>
    </row>
    <row r="60" spans="1:23" ht="21" x14ac:dyDescent="0.2">
      <c r="A60" s="104"/>
      <c r="B60" s="105"/>
      <c r="C60" s="105"/>
      <c r="D60" s="104"/>
      <c r="E60" s="57"/>
      <c r="F60" s="36"/>
      <c r="G60" s="36"/>
      <c r="H60" s="136"/>
      <c r="I60" s="136"/>
      <c r="J60" s="105"/>
      <c r="K60" s="137">
        <f t="shared" ref="K60:K62" si="0">G60*J60*12</f>
        <v>0</v>
      </c>
      <c r="L60" s="138"/>
      <c r="M60" s="241"/>
      <c r="N60" s="242"/>
      <c r="O60" s="242"/>
      <c r="P60" s="242"/>
      <c r="Q60" s="242"/>
      <c r="R60" s="242"/>
      <c r="S60" s="242"/>
      <c r="T60" s="242"/>
      <c r="U60" s="242"/>
      <c r="V60" s="242"/>
      <c r="W60" s="242"/>
    </row>
    <row r="61" spans="1:23" ht="21" x14ac:dyDescent="0.2">
      <c r="A61" s="104"/>
      <c r="B61" s="105"/>
      <c r="C61" s="105"/>
      <c r="D61" s="104"/>
      <c r="E61" s="57"/>
      <c r="F61" s="36"/>
      <c r="G61" s="36"/>
      <c r="H61" s="136"/>
      <c r="I61" s="136"/>
      <c r="J61" s="105"/>
      <c r="K61" s="137">
        <f t="shared" si="0"/>
        <v>0</v>
      </c>
      <c r="L61" s="138"/>
      <c r="M61" s="241"/>
      <c r="N61" s="242"/>
      <c r="O61" s="242"/>
      <c r="P61" s="242"/>
      <c r="Q61" s="242"/>
      <c r="R61" s="242"/>
      <c r="S61" s="242"/>
      <c r="T61" s="242"/>
      <c r="U61" s="242"/>
      <c r="V61" s="242"/>
      <c r="W61" s="242"/>
    </row>
    <row r="62" spans="1:23" ht="21" x14ac:dyDescent="0.2">
      <c r="A62" s="104"/>
      <c r="B62" s="105"/>
      <c r="C62" s="105"/>
      <c r="D62" s="104"/>
      <c r="E62" s="57"/>
      <c r="F62" s="36"/>
      <c r="G62" s="36"/>
      <c r="H62" s="136"/>
      <c r="I62" s="136"/>
      <c r="J62" s="105"/>
      <c r="K62" s="137">
        <f t="shared" si="0"/>
        <v>0</v>
      </c>
      <c r="L62" s="138"/>
      <c r="M62" s="241"/>
      <c r="N62" s="242"/>
      <c r="O62" s="242"/>
      <c r="P62" s="242"/>
      <c r="Q62" s="242"/>
      <c r="R62" s="242"/>
      <c r="S62" s="242"/>
      <c r="T62" s="242"/>
      <c r="U62" s="242"/>
      <c r="V62" s="242"/>
      <c r="W62" s="242"/>
    </row>
    <row r="63" spans="1:23" ht="21" x14ac:dyDescent="0.35">
      <c r="A63" s="155" t="s">
        <v>150</v>
      </c>
      <c r="B63" s="155"/>
      <c r="C63" s="155"/>
      <c r="D63" s="155"/>
      <c r="E63" s="58">
        <f>SUM(E59:E61)</f>
        <v>0</v>
      </c>
      <c r="F63" s="157" t="s">
        <v>150</v>
      </c>
      <c r="G63" s="159"/>
      <c r="H63" s="159"/>
      <c r="I63" s="159"/>
      <c r="J63" s="160"/>
      <c r="K63" s="285">
        <f>SUM(K59:L61)</f>
        <v>30800</v>
      </c>
      <c r="L63" s="286"/>
      <c r="M63" s="241"/>
      <c r="N63" s="242"/>
      <c r="O63" s="242"/>
      <c r="P63" s="242"/>
      <c r="Q63" s="242"/>
      <c r="R63" s="242"/>
      <c r="S63" s="242"/>
      <c r="T63" s="242"/>
      <c r="U63" s="242"/>
      <c r="V63" s="242"/>
      <c r="W63" s="242"/>
    </row>
    <row r="64" spans="1:23" ht="21" x14ac:dyDescent="0.35">
      <c r="A64" s="112" t="s">
        <v>138</v>
      </c>
      <c r="B64" s="164" t="s">
        <v>1</v>
      </c>
      <c r="C64" s="164"/>
      <c r="D64" s="164"/>
      <c r="E64" s="164"/>
      <c r="F64" s="164"/>
      <c r="G64" s="164"/>
      <c r="H64" s="164"/>
      <c r="I64" s="164"/>
      <c r="J64" s="185" t="s">
        <v>553</v>
      </c>
      <c r="K64" s="185"/>
      <c r="L64" s="186"/>
      <c r="M64" s="241"/>
      <c r="N64" s="242"/>
      <c r="O64" s="242"/>
      <c r="P64" s="242"/>
      <c r="Q64" s="242"/>
      <c r="R64" s="242"/>
      <c r="S64" s="242"/>
      <c r="T64" s="242"/>
      <c r="U64" s="242"/>
      <c r="V64" s="242"/>
      <c r="W64" s="242"/>
    </row>
    <row r="65" spans="1:23" ht="21.75" thickBot="1" x14ac:dyDescent="0.4">
      <c r="A65" s="55" t="str">
        <f>IF(OR(B64="כן"),"תקציב הדרכה:")</f>
        <v>תקציב הדרכה:</v>
      </c>
      <c r="B65" s="280"/>
      <c r="C65" s="281"/>
      <c r="D65" s="281"/>
      <c r="E65" s="281"/>
      <c r="F65" s="281"/>
      <c r="G65" s="281"/>
      <c r="H65" s="281"/>
      <c r="I65" s="282"/>
      <c r="J65" s="202"/>
      <c r="K65" s="185"/>
      <c r="L65" s="209"/>
      <c r="M65" s="241"/>
      <c r="N65" s="242"/>
      <c r="O65" s="242"/>
      <c r="P65" s="242"/>
      <c r="Q65" s="242"/>
      <c r="R65" s="242"/>
      <c r="S65" s="242"/>
      <c r="T65" s="242"/>
      <c r="U65" s="242"/>
      <c r="V65" s="242"/>
      <c r="W65" s="242"/>
    </row>
    <row r="66" spans="1:23" ht="21.75" thickBot="1" x14ac:dyDescent="0.4">
      <c r="A66" s="152" t="s">
        <v>604</v>
      </c>
      <c r="B66" s="153"/>
      <c r="C66" s="153"/>
      <c r="D66" s="153"/>
      <c r="E66" s="153"/>
      <c r="F66" s="153"/>
      <c r="G66" s="153"/>
      <c r="H66" s="153"/>
      <c r="I66" s="153"/>
      <c r="J66" s="154"/>
      <c r="K66" s="90"/>
      <c r="L66" s="91"/>
      <c r="M66" s="242"/>
      <c r="N66" s="242"/>
      <c r="O66" s="242"/>
      <c r="P66" s="242"/>
      <c r="Q66" s="242"/>
      <c r="R66" s="242"/>
      <c r="S66" s="242"/>
      <c r="T66" s="242"/>
      <c r="U66" s="242"/>
      <c r="V66" s="242"/>
      <c r="W66" s="242"/>
    </row>
    <row r="67" spans="1:23" ht="63" x14ac:dyDescent="0.2">
      <c r="A67" s="59" t="s">
        <v>581</v>
      </c>
      <c r="B67" s="115" t="s">
        <v>142</v>
      </c>
      <c r="C67" s="115" t="s">
        <v>558</v>
      </c>
      <c r="D67" s="115" t="s">
        <v>144</v>
      </c>
      <c r="E67" s="215" t="s">
        <v>145</v>
      </c>
      <c r="F67" s="215"/>
      <c r="G67" s="215"/>
      <c r="H67" s="215"/>
      <c r="I67" s="115" t="s">
        <v>146</v>
      </c>
      <c r="J67" s="115" t="s">
        <v>147</v>
      </c>
      <c r="K67" s="231"/>
      <c r="L67" s="231"/>
      <c r="M67" s="242"/>
      <c r="N67" s="242"/>
      <c r="O67" s="242"/>
      <c r="P67" s="242"/>
      <c r="Q67" s="242"/>
      <c r="R67" s="242"/>
      <c r="S67" s="242"/>
      <c r="T67" s="242"/>
      <c r="U67" s="242"/>
      <c r="V67" s="242"/>
      <c r="W67" s="242"/>
    </row>
    <row r="68" spans="1:23" ht="21" x14ac:dyDescent="0.2">
      <c r="A68" s="49"/>
      <c r="B68" s="105"/>
      <c r="C68" s="105"/>
      <c r="D68" s="105"/>
      <c r="E68" s="137"/>
      <c r="F68" s="137"/>
      <c r="G68" s="137"/>
      <c r="H68" s="137"/>
      <c r="I68" s="105"/>
      <c r="J68" s="89">
        <f t="shared" ref="J68:J69" si="1">C68*I68</f>
        <v>0</v>
      </c>
      <c r="K68" s="231"/>
      <c r="L68" s="231"/>
      <c r="M68" s="242"/>
      <c r="N68" s="242"/>
      <c r="O68" s="242"/>
      <c r="P68" s="242"/>
      <c r="Q68" s="242"/>
      <c r="R68" s="242"/>
      <c r="S68" s="242"/>
      <c r="T68" s="242"/>
      <c r="U68" s="242"/>
      <c r="V68" s="242"/>
      <c r="W68" s="242"/>
    </row>
    <row r="69" spans="1:23" ht="21" x14ac:dyDescent="0.2">
      <c r="A69" s="49"/>
      <c r="B69" s="105"/>
      <c r="C69" s="105"/>
      <c r="D69" s="105"/>
      <c r="E69" s="137"/>
      <c r="F69" s="137"/>
      <c r="G69" s="137"/>
      <c r="H69" s="137"/>
      <c r="I69" s="105"/>
      <c r="J69" s="89">
        <f t="shared" si="1"/>
        <v>0</v>
      </c>
      <c r="K69" s="231"/>
      <c r="L69" s="231"/>
      <c r="M69" s="85"/>
      <c r="N69" s="85"/>
      <c r="O69" s="119"/>
      <c r="P69" s="43"/>
      <c r="Q69" s="43"/>
      <c r="R69" s="43"/>
      <c r="S69" s="43"/>
      <c r="T69" s="43"/>
      <c r="U69" s="43"/>
      <c r="V69" s="43"/>
      <c r="W69" s="43"/>
    </row>
    <row r="70" spans="1:23" ht="21.75" thickBot="1" x14ac:dyDescent="0.25">
      <c r="A70" s="52"/>
      <c r="B70" s="103"/>
      <c r="C70" s="103"/>
      <c r="D70" s="103"/>
      <c r="E70" s="132"/>
      <c r="F70" s="132"/>
      <c r="G70" s="132"/>
      <c r="H70" s="132"/>
      <c r="I70" s="103"/>
      <c r="J70" s="89">
        <f>C70*I70</f>
        <v>0</v>
      </c>
      <c r="K70" s="231"/>
      <c r="L70" s="231"/>
      <c r="M70" s="85"/>
      <c r="N70" s="85"/>
      <c r="O70" s="119"/>
      <c r="P70" s="43"/>
      <c r="Q70" s="43"/>
      <c r="R70" s="43"/>
      <c r="S70" s="43"/>
      <c r="T70" s="43"/>
      <c r="U70" s="43"/>
      <c r="V70" s="43"/>
      <c r="W70" s="43"/>
    </row>
    <row r="71" spans="1:23" ht="20.25" customHeight="1" thickBot="1" x14ac:dyDescent="0.25">
      <c r="A71" s="223" t="s">
        <v>488</v>
      </c>
      <c r="B71" s="224"/>
      <c r="C71" s="224"/>
      <c r="D71" s="224"/>
      <c r="E71" s="224"/>
      <c r="F71" s="224"/>
      <c r="G71" s="224"/>
      <c r="H71" s="224"/>
      <c r="I71" s="224"/>
      <c r="J71" s="225"/>
      <c r="K71" s="228"/>
      <c r="L71" s="228"/>
      <c r="M71" s="85"/>
      <c r="N71" s="85"/>
      <c r="O71" s="119"/>
      <c r="P71" s="43"/>
      <c r="Q71" s="43"/>
      <c r="R71" s="43"/>
      <c r="S71" s="43"/>
      <c r="T71" s="43"/>
      <c r="U71" s="43"/>
      <c r="V71" s="43"/>
      <c r="W71" s="43"/>
    </row>
    <row r="72" spans="1:23" ht="21.75" customHeight="1" x14ac:dyDescent="0.2">
      <c r="A72" s="63" t="s">
        <v>148</v>
      </c>
      <c r="B72" s="220" t="s">
        <v>149</v>
      </c>
      <c r="C72" s="221"/>
      <c r="D72" s="221"/>
      <c r="E72" s="221"/>
      <c r="F72" s="221"/>
      <c r="G72" s="221"/>
      <c r="H72" s="221"/>
      <c r="I72" s="221"/>
      <c r="J72" s="229"/>
      <c r="K72" s="230"/>
      <c r="L72" s="230"/>
      <c r="M72" s="256" t="s">
        <v>568</v>
      </c>
      <c r="N72" s="257"/>
      <c r="O72" s="258"/>
      <c r="P72" s="43"/>
      <c r="Q72" s="43"/>
      <c r="R72" s="43"/>
      <c r="S72" s="43"/>
      <c r="T72" s="43"/>
      <c r="U72" s="43"/>
      <c r="V72" s="43"/>
      <c r="W72" s="43"/>
    </row>
    <row r="73" spans="1:23" ht="2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23" ht="21" customHeight="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23" ht="21" x14ac:dyDescent="0.2">
      <c r="A75" s="64"/>
      <c r="B75" s="222"/>
      <c r="C75" s="137"/>
      <c r="D75" s="137"/>
      <c r="E75" s="137"/>
      <c r="F75" s="137"/>
      <c r="G75" s="137"/>
      <c r="H75" s="137"/>
      <c r="I75" s="138"/>
      <c r="J75" s="229"/>
      <c r="K75" s="230"/>
      <c r="L75" s="230"/>
      <c r="M75" s="259"/>
      <c r="N75" s="260"/>
      <c r="O75" s="261"/>
      <c r="P75" s="43"/>
      <c r="Q75" s="43"/>
      <c r="R75" s="43"/>
      <c r="S75" s="43"/>
      <c r="T75" s="43"/>
      <c r="U75" s="43"/>
      <c r="V75" s="43"/>
      <c r="W75" s="43"/>
    </row>
    <row r="76" spans="1:23" ht="21.75" thickBot="1" x14ac:dyDescent="0.25">
      <c r="A76" s="65" t="s">
        <v>150</v>
      </c>
      <c r="B76" s="131">
        <f>B73+B74+B75</f>
        <v>0</v>
      </c>
      <c r="C76" s="132"/>
      <c r="D76" s="132"/>
      <c r="E76" s="132"/>
      <c r="F76" s="132"/>
      <c r="G76" s="132"/>
      <c r="H76" s="132"/>
      <c r="I76" s="133"/>
      <c r="J76" s="229"/>
      <c r="K76" s="230"/>
      <c r="L76" s="230"/>
      <c r="M76" s="262"/>
      <c r="N76" s="263"/>
      <c r="O76" s="264"/>
      <c r="P76" s="43"/>
      <c r="Q76" s="43"/>
      <c r="R76" s="43"/>
      <c r="S76" s="43"/>
      <c r="T76" s="43"/>
      <c r="U76" s="43"/>
      <c r="V76" s="43"/>
      <c r="W76" s="43"/>
    </row>
    <row r="77" spans="1:23" ht="21.75" thickBot="1" x14ac:dyDescent="0.4">
      <c r="A77" s="134" t="s">
        <v>151</v>
      </c>
      <c r="B77" s="135"/>
      <c r="C77" s="135"/>
      <c r="D77" s="135"/>
      <c r="E77" s="135"/>
      <c r="F77" s="135"/>
      <c r="G77" s="135"/>
      <c r="H77" s="135"/>
      <c r="I77" s="135"/>
      <c r="J77" s="87"/>
      <c r="K77" s="228"/>
      <c r="L77" s="228"/>
      <c r="P77" s="43"/>
      <c r="Q77" s="43"/>
      <c r="R77" s="43"/>
      <c r="S77" s="43"/>
      <c r="T77" s="43"/>
      <c r="U77" s="43"/>
      <c r="V77" s="43"/>
      <c r="W77" s="43"/>
    </row>
    <row r="78" spans="1:23" ht="63" customHeight="1" x14ac:dyDescent="0.2">
      <c r="A78" s="59" t="s">
        <v>653</v>
      </c>
      <c r="B78" s="215" t="s">
        <v>542</v>
      </c>
      <c r="C78" s="215"/>
      <c r="D78" s="215"/>
      <c r="E78" s="215"/>
      <c r="F78" s="215"/>
      <c r="G78" s="115" t="s">
        <v>154</v>
      </c>
      <c r="H78" s="115" t="s">
        <v>554</v>
      </c>
      <c r="I78" s="81" t="s">
        <v>156</v>
      </c>
      <c r="J78" s="306"/>
      <c r="K78" s="307"/>
      <c r="L78" s="307"/>
      <c r="M78" s="118"/>
      <c r="N78" s="118"/>
      <c r="O78" s="118"/>
      <c r="P78" s="119"/>
      <c r="Q78" s="43"/>
      <c r="R78" s="43"/>
      <c r="S78" s="43"/>
      <c r="T78" s="43"/>
      <c r="U78" s="43"/>
      <c r="V78" s="43"/>
      <c r="W78" s="43"/>
    </row>
    <row r="79" spans="1:23" ht="21" x14ac:dyDescent="0.2">
      <c r="A79" s="67" t="s">
        <v>688</v>
      </c>
      <c r="B79" s="216"/>
      <c r="C79" s="216"/>
      <c r="D79" s="216"/>
      <c r="E79" s="216"/>
      <c r="F79" s="216"/>
      <c r="G79" s="116"/>
      <c r="H79" s="116"/>
      <c r="I79" s="82">
        <f>G79+H79</f>
        <v>0</v>
      </c>
      <c r="J79" s="306"/>
      <c r="K79" s="307"/>
      <c r="L79" s="307"/>
      <c r="M79" s="119"/>
      <c r="N79" s="119"/>
      <c r="O79" s="119"/>
      <c r="P79" s="119"/>
      <c r="Q79" s="43"/>
      <c r="R79" s="43"/>
      <c r="S79" s="43"/>
      <c r="T79" s="43"/>
      <c r="U79" s="43"/>
      <c r="V79" s="43"/>
      <c r="W79" s="43"/>
    </row>
    <row r="80" spans="1:23" ht="21" customHeight="1" x14ac:dyDescent="0.2">
      <c r="A80" s="67"/>
      <c r="B80" s="308"/>
      <c r="C80" s="308"/>
      <c r="D80" s="308"/>
      <c r="E80" s="308"/>
      <c r="F80" s="308"/>
      <c r="G80" s="127"/>
      <c r="H80" s="127">
        <v>4200</v>
      </c>
      <c r="I80" s="128">
        <f t="shared" ref="I80:I81" si="2">G80+H80</f>
        <v>4200</v>
      </c>
      <c r="J80" s="306"/>
      <c r="K80" s="307"/>
      <c r="L80" s="307"/>
      <c r="M80" s="120"/>
      <c r="N80" s="120"/>
      <c r="O80" s="120"/>
      <c r="P80" s="119"/>
      <c r="Q80" s="43"/>
      <c r="R80" s="43"/>
      <c r="S80" s="43"/>
      <c r="T80" s="43"/>
      <c r="U80" s="43"/>
      <c r="V80" s="43"/>
      <c r="W80" s="43"/>
    </row>
    <row r="81" spans="1:23" ht="21" x14ac:dyDescent="0.2">
      <c r="A81" s="67"/>
      <c r="B81" s="308"/>
      <c r="C81" s="308"/>
      <c r="D81" s="308"/>
      <c r="E81" s="308"/>
      <c r="F81" s="308"/>
      <c r="G81" s="127"/>
      <c r="H81" s="127"/>
      <c r="I81" s="128">
        <f t="shared" si="2"/>
        <v>0</v>
      </c>
      <c r="J81" s="306"/>
      <c r="K81" s="307"/>
      <c r="L81" s="307"/>
      <c r="M81" s="120"/>
      <c r="N81" s="120"/>
      <c r="O81" s="120"/>
      <c r="P81" s="119"/>
      <c r="Q81" s="43"/>
      <c r="R81" s="43"/>
      <c r="S81" s="43"/>
      <c r="T81" s="43"/>
      <c r="U81" s="43"/>
      <c r="V81" s="43"/>
      <c r="W81" s="43"/>
    </row>
    <row r="82" spans="1:23" ht="21.75" thickBot="1" x14ac:dyDescent="0.25">
      <c r="A82" s="37" t="s">
        <v>150</v>
      </c>
      <c r="B82" s="309"/>
      <c r="C82" s="310"/>
      <c r="D82" s="310"/>
      <c r="E82" s="310"/>
      <c r="F82" s="311"/>
      <c r="G82" s="129">
        <f>SUM(G79:G81)</f>
        <v>0</v>
      </c>
      <c r="H82" s="129">
        <f t="shared" ref="H82:I82" si="3">SUM(H79:H81)</f>
        <v>4200</v>
      </c>
      <c r="I82" s="130">
        <f t="shared" si="3"/>
        <v>4200</v>
      </c>
      <c r="J82" s="306"/>
      <c r="K82" s="307"/>
      <c r="L82" s="307"/>
      <c r="M82" s="120"/>
      <c r="N82" s="120"/>
      <c r="O82" s="120"/>
      <c r="P82" s="119"/>
      <c r="Q82" s="43"/>
      <c r="R82" s="43"/>
      <c r="S82" s="43"/>
      <c r="T82" s="43"/>
      <c r="U82" s="43"/>
      <c r="V82" s="43"/>
      <c r="W82" s="43"/>
    </row>
    <row r="83" spans="1:23" ht="21.75" thickBot="1" x14ac:dyDescent="0.4">
      <c r="A83" s="70" t="s">
        <v>147</v>
      </c>
      <c r="B83" s="304">
        <f>SUM(I82+B76+K63+J68+J69+J70)</f>
        <v>35000</v>
      </c>
      <c r="C83" s="305"/>
      <c r="D83" s="305"/>
      <c r="E83" s="305"/>
      <c r="F83" s="305"/>
      <c r="G83" s="305"/>
      <c r="H83" s="305"/>
      <c r="I83" s="305"/>
      <c r="J83" s="88"/>
      <c r="K83" s="88"/>
      <c r="L83" s="88"/>
      <c r="M83" s="120"/>
      <c r="N83" s="120"/>
      <c r="O83" s="120"/>
      <c r="P83" s="119"/>
      <c r="Q83" s="43"/>
      <c r="R83" s="43"/>
      <c r="S83" s="43"/>
      <c r="T83" s="43"/>
      <c r="U83" s="43"/>
      <c r="V83" s="43"/>
      <c r="W83" s="43"/>
    </row>
    <row r="84" spans="1:23" ht="21.75" thickBot="1" x14ac:dyDescent="0.4">
      <c r="A84" s="134" t="s">
        <v>489</v>
      </c>
      <c r="B84" s="135"/>
      <c r="C84" s="135"/>
      <c r="D84" s="135"/>
      <c r="E84" s="135"/>
      <c r="F84" s="135"/>
      <c r="G84" s="135"/>
      <c r="H84" s="135"/>
      <c r="I84" s="208"/>
      <c r="J84" s="88"/>
      <c r="K84" s="88"/>
      <c r="L84" s="88"/>
      <c r="M84" s="120"/>
      <c r="N84" s="120"/>
      <c r="O84" s="120"/>
      <c r="P84" s="119"/>
      <c r="Q84" s="43"/>
      <c r="R84" s="43"/>
      <c r="S84" s="43"/>
      <c r="T84" s="43"/>
      <c r="U84" s="43"/>
      <c r="V84" s="43"/>
      <c r="W84" s="43"/>
    </row>
    <row r="85" spans="1:23" ht="42" x14ac:dyDescent="0.35">
      <c r="A85" s="35" t="s">
        <v>561</v>
      </c>
      <c r="B85" s="108" t="s">
        <v>2</v>
      </c>
      <c r="C85" s="199" t="str">
        <f>IF(OR(B85="כן"),"הוסיפו כאן קישור", "")</f>
        <v/>
      </c>
      <c r="D85" s="199"/>
      <c r="E85" s="199"/>
      <c r="F85" s="199"/>
      <c r="G85" s="199"/>
      <c r="H85" s="199"/>
      <c r="I85" s="213"/>
      <c r="J85" s="117"/>
      <c r="K85" s="118"/>
      <c r="L85" s="118"/>
      <c r="M85" s="119"/>
      <c r="N85" s="119"/>
      <c r="O85" s="119"/>
      <c r="P85" s="119"/>
      <c r="Q85" s="43"/>
      <c r="R85" s="43"/>
      <c r="S85" s="43"/>
      <c r="T85" s="43"/>
      <c r="U85" s="43"/>
      <c r="V85" s="43"/>
      <c r="W85" s="43"/>
    </row>
    <row r="86" spans="1:23" ht="100.5" customHeight="1" x14ac:dyDescent="0.35">
      <c r="A86" s="35" t="s">
        <v>560</v>
      </c>
      <c r="B86" s="214"/>
      <c r="C86" s="214"/>
      <c r="D86" s="214"/>
      <c r="E86" s="214"/>
      <c r="F86" s="214"/>
      <c r="G86" s="214"/>
      <c r="H86" s="214"/>
      <c r="I86" s="214"/>
      <c r="J86" s="117"/>
      <c r="K86" s="118"/>
      <c r="L86" s="118"/>
      <c r="M86" s="84"/>
      <c r="N86" s="84"/>
      <c r="O86" s="84"/>
      <c r="P86" s="119"/>
      <c r="Q86" s="43"/>
      <c r="R86" s="43"/>
      <c r="S86" s="43"/>
      <c r="T86" s="43"/>
      <c r="U86" s="43"/>
      <c r="V86" s="43"/>
      <c r="W86" s="43"/>
    </row>
    <row r="87" spans="1:23" ht="60.75" customHeight="1" x14ac:dyDescent="0.3">
      <c r="A87" s="72"/>
      <c r="B87" s="72"/>
      <c r="C87" s="72"/>
      <c r="D87" s="72"/>
      <c r="E87" s="72"/>
      <c r="F87" s="72"/>
      <c r="G87" s="72"/>
      <c r="H87" s="72"/>
      <c r="I87" s="86"/>
      <c r="J87" s="118"/>
      <c r="K87" s="118"/>
      <c r="L87" s="118"/>
      <c r="M87" s="84"/>
      <c r="N87" s="84"/>
      <c r="O87" s="84"/>
      <c r="P87" s="119"/>
      <c r="Q87" s="43"/>
      <c r="R87" s="43"/>
      <c r="S87" s="43"/>
      <c r="T87" s="43"/>
      <c r="U87" s="43"/>
      <c r="V87" s="43"/>
      <c r="W87" s="43"/>
    </row>
    <row r="88" spans="1:23" ht="20.25" customHeight="1" x14ac:dyDescent="0.3">
      <c r="A88" s="72"/>
      <c r="B88" s="72"/>
      <c r="C88" s="72"/>
      <c r="D88" s="72"/>
      <c r="E88" s="72"/>
      <c r="F88" s="72"/>
      <c r="G88" s="72"/>
      <c r="H88" s="72"/>
      <c r="I88" s="86"/>
      <c r="J88" s="118"/>
      <c r="K88" s="118"/>
      <c r="L88" s="118"/>
      <c r="M88" s="84"/>
      <c r="N88" s="84"/>
      <c r="O88" s="84"/>
      <c r="P88" s="119"/>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119"/>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119"/>
      <c r="Q90" s="43"/>
      <c r="R90" s="43"/>
      <c r="S90" s="43"/>
      <c r="T90" s="43"/>
      <c r="U90" s="43"/>
      <c r="V90" s="43"/>
      <c r="W90" s="43"/>
    </row>
    <row r="91" spans="1:23" ht="14.25" customHeight="1" x14ac:dyDescent="0.3">
      <c r="J91" s="72"/>
      <c r="K91" s="72"/>
      <c r="L91" s="72"/>
      <c r="M91" s="119"/>
      <c r="N91" s="119"/>
      <c r="O91" s="119"/>
      <c r="P91" s="119"/>
      <c r="Q91" s="43"/>
      <c r="R91" s="43"/>
      <c r="S91" s="43"/>
      <c r="T91" s="43"/>
      <c r="U91" s="43"/>
      <c r="V91" s="43"/>
      <c r="W91" s="43"/>
    </row>
    <row r="92" spans="1:23" ht="14.25" customHeight="1" x14ac:dyDescent="0.3">
      <c r="J92" s="72"/>
      <c r="K92" s="72"/>
      <c r="L92" s="72"/>
      <c r="M92" s="119"/>
      <c r="N92" s="119"/>
      <c r="O92" s="119"/>
      <c r="P92" s="119"/>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8">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3">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מיזם הינקות - משחקייה טיפולית.xlsx]תשובות 2'!#REF!</xm:f>
          </x14:formula1>
          <xm:sqref>D59:D62</xm:sqref>
        </x14:dataValidation>
        <x14:dataValidation type="list" allowBlank="1" showInputMessage="1" showErrorMessage="1">
          <x14:formula1>
            <xm:f>'[כרטיס פרוייקט מיזם הינקות - משחקייה טיפולית.xlsx]תשובות 1'!#REF!</xm:f>
          </x14:formula1>
          <xm:sqref>B24:I24</xm:sqref>
        </x14:dataValidation>
        <x14:dataValidation type="list" allowBlank="1" showInputMessage="1" showErrorMessage="1">
          <x14:formula1>
            <xm:f>'[כרטיס פרוייקט מיזם הינקות - משחקייה טיפולית.xlsx]תשובות 2'!#REF!</xm:f>
          </x14:formula1>
          <xm:sqref>B28</xm:sqref>
        </x14:dataValidation>
        <x14:dataValidation type="list" errorStyle="information" allowBlank="1" showInputMessage="1" showErrorMessage="1">
          <x14:formula1>
            <xm:f>'[כרטיס פרוייקט מיזם הינקות - משחקייה טיפולית.xlsx]תשובות 2'!#REF!</xm:f>
          </x14:formula1>
          <xm:sqref>B39:I39</xm:sqref>
        </x14:dataValidation>
        <x14:dataValidation type="list" allowBlank="1" showInputMessage="1" showErrorMessage="1">
          <x14:formula1>
            <xm:f>'[כרטיס פרוייקט מיזם הינקות - משחקייה טיפולית.xlsx]תשובות 2'!#REF!</xm:f>
          </x14:formula1>
          <xm:sqref>C41:D45</xm:sqref>
        </x14:dataValidation>
        <x14:dataValidation type="list" allowBlank="1" showInputMessage="1" showErrorMessage="1">
          <x14:formula1>
            <xm:f>'[כרטיס פרוייקט מיזם הינקות - משחקייה טיפולית.xlsx]תשובות 2'!#REF!</xm:f>
          </x14:formula1>
          <xm:sqref>H59:H62</xm:sqref>
        </x14:dataValidation>
        <x14:dataValidation type="list" allowBlank="1" showInputMessage="1" showErrorMessage="1">
          <x14:formula1>
            <xm:f>'[כרטיס פרוייקט מיזם הינקות - משחקייה טיפולית.xlsx]תשובות 2'!#REF!</xm:f>
          </x14:formula1>
          <xm:sqref>A59:A62</xm:sqref>
        </x14:dataValidation>
        <x14:dataValidation type="list" allowBlank="1" showInputMessage="1" showErrorMessage="1">
          <x14:formula1>
            <xm:f>'[כרטיס פרוייקט מיזם הינקות - משחקייה טיפולית.xlsx]תשובות 2'!#REF!</xm:f>
          </x14:formula1>
          <xm:sqref>B50:B51 B85</xm:sqref>
        </x14:dataValidation>
        <x14:dataValidation type="list" allowBlank="1" showInputMessage="1" showErrorMessage="1">
          <x14:formula1>
            <xm:f>'[כרטיס פרוייקט מיזם הינקות - משחקייה טיפולית.xlsx]תשובות 2'!#REF!</xm:f>
          </x14:formula1>
          <xm:sqref>B47</xm:sqref>
        </x14:dataValidation>
        <x14:dataValidation type="list" allowBlank="1" showInputMessage="1" showErrorMessage="1">
          <x14:formula1>
            <xm:f>'[כרטיס פרוייקט מיזם הינקות - משחקייה טיפולית.xlsx]תשובות 2'!#REF!</xm:f>
          </x14:formula1>
          <xm:sqref>B46</xm:sqref>
        </x14:dataValidation>
        <x14:dataValidation type="list" allowBlank="1" showInputMessage="1" showErrorMessage="1">
          <x14:formula1>
            <xm:f>'[כרטיס פרוייקט מיזם הינקות - משחקייה טיפולית.xlsx]תשובות 2'!#REF!</xm:f>
          </x14:formula1>
          <xm:sqref>A44:A45</xm:sqref>
        </x14:dataValidation>
        <x14:dataValidation type="list" allowBlank="1" showInputMessage="1" showErrorMessage="1">
          <x14:formula1>
            <xm:f>'[כרטיס פרוייקט מיזם הינקות - משחקייה טיפולית.xlsx]תשובות 2'!#REF!</xm:f>
          </x14:formula1>
          <xm:sqref>H41:H44</xm:sqref>
        </x14:dataValidation>
        <x14:dataValidation type="list" allowBlank="1" showInputMessage="1" showErrorMessage="1">
          <x14:formula1>
            <xm:f>'[כרטיס פרוייקט מיזם הינקות - משחקייה טיפולית.xlsx]תשובות 2'!#REF!</xm:f>
          </x14:formula1>
          <xm:sqref>E41:E45</xm:sqref>
        </x14:dataValidation>
        <x14:dataValidation type="list" allowBlank="1" showInputMessage="1" showErrorMessage="1">
          <x14:formula1>
            <xm:f>'[כרטיס פרוייקט מיזם הינקות - משחקייה טיפולית.xlsx]תשובות 2'!#REF!</xm:f>
          </x14:formula1>
          <xm:sqref>B41:B45</xm:sqref>
        </x14:dataValidation>
        <x14:dataValidation type="list" allowBlank="1" showInputMessage="1" showErrorMessage="1">
          <x14:formula1>
            <xm:f>'[כרטיס פרוייקט מיזם הינקות - משחקייה טיפולית.xlsx]תשובות 2'!#REF!</xm:f>
          </x14:formula1>
          <xm:sqref>A41:A43</xm:sqref>
        </x14:dataValidation>
        <x14:dataValidation type="list" allowBlank="1" showInputMessage="1" showErrorMessage="1">
          <x14:formula1>
            <xm:f>'[כרטיס פרוייקט מיזם הינקות - משחקייה טיפולית.xlsx]תשובות 2'!#REF!</xm:f>
          </x14:formula1>
          <xm:sqref>B34</xm:sqref>
        </x14:dataValidation>
        <x14:dataValidation type="list" allowBlank="1" showInputMessage="1" showErrorMessage="1">
          <x14:formula1>
            <xm:f>'[כרטיס פרוייקט מיזם הינקות - משחקייה טיפולית.xlsx]תשובות 2'!#REF!</xm:f>
          </x14:formula1>
          <xm:sqref>B31:B33</xm:sqref>
        </x14:dataValidation>
        <x14:dataValidation type="list" allowBlank="1" showInputMessage="1" showErrorMessage="1">
          <x14:formula1>
            <xm:f>'[כרטיס פרוייקט מיזם הינקות - משחקייה טיפולית.xlsx]תשובות 1'!#REF!</xm:f>
          </x14:formula1>
          <xm:sqref>B27</xm:sqref>
        </x14:dataValidation>
        <x14:dataValidation type="list" allowBlank="1" showInputMessage="1" showErrorMessage="1">
          <x14:formula1>
            <xm:f>'[כרטיס פרוייקט מיזם הינקות - משחקייה טיפולית.xlsx]תשובות 1'!#REF!</xm:f>
          </x14:formula1>
          <xm:sqref>B23</xm:sqref>
        </x14:dataValidation>
        <x14:dataValidation type="list" allowBlank="1" showInputMessage="1" showErrorMessage="1">
          <x14:formula1>
            <xm:f>'[כרטיס פרוייקט מיזם הינקות - משחקייה טיפולית.xlsx]תשובות 1'!#REF!</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rightToLeft="1" workbookViewId="0">
      <selection sqref="A1:XFD1048576"/>
    </sheetView>
  </sheetViews>
  <sheetFormatPr defaultColWidth="9" defaultRowHeight="14.25" x14ac:dyDescent="0.2"/>
  <cols>
    <col min="1" max="1" width="50.625" style="106" customWidth="1"/>
    <col min="2" max="2" width="51.625" style="106" customWidth="1"/>
    <col min="3" max="3" width="12.625" style="106" customWidth="1"/>
    <col min="4" max="4" width="11.875" style="106" customWidth="1"/>
    <col min="5" max="5" width="10.625" style="106" customWidth="1"/>
    <col min="6" max="8" width="9" style="106"/>
    <col min="9" max="9" width="11.25" style="106" customWidth="1"/>
    <col min="10" max="11" width="9" style="106"/>
    <col min="12" max="12" width="12.5" style="106" customWidth="1"/>
    <col min="13" max="13" width="9" style="106"/>
    <col min="14" max="14" width="18.75" style="106" customWidth="1"/>
    <col min="15" max="16384" width="9" style="10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117"/>
      <c r="M14" s="265" t="s">
        <v>562</v>
      </c>
      <c r="N14" s="266"/>
      <c r="O14" s="267"/>
    </row>
    <row r="15" spans="1:15" ht="21" customHeight="1" x14ac:dyDescent="0.2">
      <c r="A15" s="111" t="s">
        <v>3</v>
      </c>
      <c r="B15" s="149" t="s">
        <v>689</v>
      </c>
      <c r="C15" s="149"/>
      <c r="D15" s="149"/>
      <c r="E15" s="149"/>
      <c r="F15" s="149"/>
      <c r="G15" s="149"/>
      <c r="H15" s="149"/>
      <c r="I15" s="149"/>
      <c r="J15" s="117"/>
      <c r="M15" s="256" t="s">
        <v>563</v>
      </c>
      <c r="N15" s="257"/>
      <c r="O15" s="258"/>
    </row>
    <row r="16" spans="1:15" ht="21" x14ac:dyDescent="0.2">
      <c r="A16" s="111" t="s">
        <v>490</v>
      </c>
      <c r="B16" s="149" t="s">
        <v>690</v>
      </c>
      <c r="C16" s="149"/>
      <c r="D16" s="149"/>
      <c r="E16" s="149"/>
      <c r="F16" s="149"/>
      <c r="G16" s="149"/>
      <c r="H16" s="149"/>
      <c r="I16" s="149"/>
      <c r="J16" s="117"/>
      <c r="M16" s="259"/>
      <c r="N16" s="260"/>
      <c r="O16" s="261"/>
    </row>
    <row r="17" spans="1:23" ht="21" x14ac:dyDescent="0.2">
      <c r="A17" s="111" t="s">
        <v>162</v>
      </c>
      <c r="B17" s="287"/>
      <c r="C17" s="287"/>
      <c r="D17" s="287"/>
      <c r="E17" s="287"/>
      <c r="F17" s="287"/>
      <c r="G17" s="287"/>
      <c r="H17" s="287"/>
      <c r="I17" s="287"/>
      <c r="J17" s="117"/>
      <c r="M17" s="259"/>
      <c r="N17" s="260"/>
      <c r="O17" s="261"/>
    </row>
    <row r="18" spans="1:23" ht="21" x14ac:dyDescent="0.2">
      <c r="A18" s="111" t="s">
        <v>0</v>
      </c>
      <c r="B18" s="149" t="s">
        <v>2</v>
      </c>
      <c r="C18" s="149"/>
      <c r="D18" s="149"/>
      <c r="E18" s="149"/>
      <c r="F18" s="149"/>
      <c r="G18" s="149"/>
      <c r="H18" s="149"/>
      <c r="I18" s="149"/>
      <c r="J18" s="117"/>
      <c r="L18" s="118"/>
      <c r="M18" s="259"/>
      <c r="N18" s="260"/>
      <c r="O18" s="261"/>
    </row>
    <row r="19" spans="1:23" ht="21.75" thickBot="1" x14ac:dyDescent="0.25">
      <c r="A19" s="114" t="s">
        <v>559</v>
      </c>
      <c r="B19" s="143" t="s">
        <v>657</v>
      </c>
      <c r="C19" s="143"/>
      <c r="D19" s="143"/>
      <c r="E19" s="143"/>
      <c r="F19" s="143"/>
      <c r="G19" s="143"/>
      <c r="H19" s="143"/>
      <c r="I19" s="143"/>
      <c r="J19" s="117"/>
      <c r="L19" s="118"/>
      <c r="M19" s="259"/>
      <c r="N19" s="260"/>
      <c r="O19" s="261"/>
    </row>
    <row r="20" spans="1:23" ht="21.75" thickBot="1" x14ac:dyDescent="0.25">
      <c r="A20" s="146" t="s">
        <v>26</v>
      </c>
      <c r="B20" s="147"/>
      <c r="C20" s="147"/>
      <c r="D20" s="147"/>
      <c r="E20" s="147"/>
      <c r="F20" s="147"/>
      <c r="G20" s="147"/>
      <c r="H20" s="147"/>
      <c r="I20" s="148"/>
      <c r="J20" s="118"/>
      <c r="L20" s="118"/>
      <c r="M20" s="259"/>
      <c r="N20" s="260"/>
      <c r="O20" s="261"/>
    </row>
    <row r="21" spans="1:23" ht="155.65" customHeight="1" thickBot="1" x14ac:dyDescent="0.25">
      <c r="A21" s="42" t="s">
        <v>26</v>
      </c>
      <c r="B21" s="144" t="s">
        <v>691</v>
      </c>
      <c r="C21" s="145"/>
      <c r="D21" s="145"/>
      <c r="E21" s="145"/>
      <c r="F21" s="145"/>
      <c r="G21" s="145"/>
      <c r="H21" s="145"/>
      <c r="I21" s="145"/>
      <c r="J21" s="117"/>
      <c r="L21" s="118"/>
      <c r="M21" s="268" t="s">
        <v>564</v>
      </c>
      <c r="N21" s="269"/>
      <c r="O21" s="270"/>
    </row>
    <row r="22" spans="1:23" ht="17.25" customHeight="1" thickBot="1" x14ac:dyDescent="0.25">
      <c r="A22" s="203" t="s">
        <v>164</v>
      </c>
      <c r="B22" s="204"/>
      <c r="C22" s="204"/>
      <c r="D22" s="204"/>
      <c r="E22" s="204"/>
      <c r="F22" s="204"/>
      <c r="G22" s="204"/>
      <c r="H22" s="204"/>
      <c r="I22" s="205"/>
      <c r="J22" s="118"/>
      <c r="L22" s="118"/>
      <c r="M22" s="271" t="s">
        <v>565</v>
      </c>
      <c r="N22" s="272"/>
      <c r="O22" s="273"/>
    </row>
    <row r="23" spans="1:23" ht="21" customHeight="1" x14ac:dyDescent="0.2">
      <c r="A23" s="110" t="s">
        <v>27</v>
      </c>
      <c r="B23" s="207" t="s">
        <v>29</v>
      </c>
      <c r="C23" s="207"/>
      <c r="D23" s="207"/>
      <c r="E23" s="207"/>
      <c r="F23" s="207"/>
      <c r="G23" s="207"/>
      <c r="H23" s="207"/>
      <c r="I23" s="207"/>
      <c r="J23" s="117"/>
      <c r="L23" s="118"/>
      <c r="M23" s="274"/>
      <c r="N23" s="275"/>
      <c r="O23" s="276"/>
    </row>
    <row r="24" spans="1:23" ht="21" x14ac:dyDescent="0.2">
      <c r="A24" s="111" t="s">
        <v>600</v>
      </c>
      <c r="B24" s="200" t="s">
        <v>597</v>
      </c>
      <c r="C24" s="200"/>
      <c r="D24" s="200"/>
      <c r="E24" s="200"/>
      <c r="F24" s="200"/>
      <c r="G24" s="200"/>
      <c r="H24" s="200"/>
      <c r="I24" s="200"/>
      <c r="J24" s="117"/>
      <c r="L24" s="118"/>
      <c r="M24" s="274"/>
      <c r="N24" s="275"/>
      <c r="O24" s="276"/>
    </row>
    <row r="25" spans="1:23" ht="21" x14ac:dyDescent="0.2">
      <c r="A25" s="111" t="s">
        <v>35</v>
      </c>
      <c r="B25" s="185"/>
      <c r="C25" s="185"/>
      <c r="D25" s="185"/>
      <c r="E25" s="185"/>
      <c r="F25" s="185"/>
      <c r="G25" s="185"/>
      <c r="H25" s="185"/>
      <c r="I25" s="185"/>
      <c r="J25" s="117"/>
      <c r="L25" s="118"/>
      <c r="M25" s="274"/>
      <c r="N25" s="275"/>
      <c r="O25" s="276"/>
    </row>
    <row r="26" spans="1:23" ht="21" x14ac:dyDescent="0.2">
      <c r="A26" s="111" t="s">
        <v>36</v>
      </c>
      <c r="B26" s="185"/>
      <c r="C26" s="185"/>
      <c r="D26" s="185"/>
      <c r="E26" s="185"/>
      <c r="F26" s="185"/>
      <c r="G26" s="185"/>
      <c r="H26" s="185"/>
      <c r="I26" s="185"/>
      <c r="J26" s="117"/>
      <c r="L26" s="118"/>
      <c r="M26" s="274"/>
      <c r="N26" s="275"/>
      <c r="O26" s="276"/>
    </row>
    <row r="27" spans="1:23" ht="21" customHeight="1" x14ac:dyDescent="0.2">
      <c r="A27" s="111" t="s">
        <v>37</v>
      </c>
      <c r="B27" s="200" t="s">
        <v>34</v>
      </c>
      <c r="C27" s="200"/>
      <c r="D27" s="200"/>
      <c r="E27" s="200"/>
      <c r="F27" s="200"/>
      <c r="G27" s="200"/>
      <c r="H27" s="200"/>
      <c r="I27" s="200"/>
      <c r="J27" s="117"/>
      <c r="L27" s="118"/>
      <c r="M27" s="274"/>
      <c r="N27" s="275"/>
      <c r="O27" s="276"/>
    </row>
    <row r="28" spans="1:23" ht="21" x14ac:dyDescent="0.2">
      <c r="A28" s="111" t="s">
        <v>38</v>
      </c>
      <c r="B28" s="200" t="s">
        <v>648</v>
      </c>
      <c r="C28" s="200"/>
      <c r="D28" s="200"/>
      <c r="E28" s="200"/>
      <c r="F28" s="200"/>
      <c r="G28" s="200"/>
      <c r="H28" s="200"/>
      <c r="I28" s="200"/>
      <c r="J28" s="117"/>
      <c r="L28" s="118"/>
      <c r="M28" s="274"/>
      <c r="N28" s="275"/>
      <c r="O28" s="276"/>
    </row>
    <row r="29" spans="1:23" ht="82.5" customHeight="1" thickBot="1" x14ac:dyDescent="0.25">
      <c r="A29" s="114" t="s">
        <v>42</v>
      </c>
      <c r="B29" s="201"/>
      <c r="C29" s="202"/>
      <c r="D29" s="202"/>
      <c r="E29" s="202"/>
      <c r="F29" s="202"/>
      <c r="G29" s="202"/>
      <c r="H29" s="202"/>
      <c r="I29" s="202"/>
      <c r="J29" s="117"/>
      <c r="L29" s="118"/>
      <c r="M29" s="274"/>
      <c r="N29" s="275"/>
      <c r="O29" s="276"/>
    </row>
    <row r="30" spans="1:23" ht="29.25" customHeight="1" thickBot="1" x14ac:dyDescent="0.25">
      <c r="A30" s="203" t="s">
        <v>165</v>
      </c>
      <c r="B30" s="204"/>
      <c r="C30" s="204"/>
      <c r="D30" s="204"/>
      <c r="E30" s="204"/>
      <c r="F30" s="204"/>
      <c r="G30" s="204"/>
      <c r="H30" s="204"/>
      <c r="I30" s="205"/>
      <c r="J30" s="118"/>
      <c r="L30" s="118"/>
      <c r="M30" s="271" t="s">
        <v>655</v>
      </c>
      <c r="N30" s="272"/>
      <c r="O30" s="272"/>
      <c r="P30" s="272"/>
      <c r="Q30" s="273"/>
      <c r="R30" s="271" t="s">
        <v>656</v>
      </c>
      <c r="S30" s="272"/>
      <c r="T30" s="272"/>
      <c r="U30" s="272"/>
      <c r="V30" s="272"/>
      <c r="W30" s="273"/>
    </row>
    <row r="31" spans="1:23" ht="63" customHeight="1" x14ac:dyDescent="0.2">
      <c r="A31" s="110" t="s">
        <v>43</v>
      </c>
      <c r="B31" s="206" t="s">
        <v>631</v>
      </c>
      <c r="C31" s="206"/>
      <c r="D31" s="206"/>
      <c r="E31" s="206"/>
      <c r="F31" s="206"/>
      <c r="G31" s="206"/>
      <c r="H31" s="206"/>
      <c r="I31" s="206"/>
      <c r="J31" s="117"/>
      <c r="L31" s="118"/>
      <c r="M31" s="274"/>
      <c r="N31" s="275"/>
      <c r="O31" s="275"/>
      <c r="P31" s="275"/>
      <c r="Q31" s="276"/>
      <c r="R31" s="274"/>
      <c r="S31" s="275"/>
      <c r="T31" s="275"/>
      <c r="U31" s="275"/>
      <c r="V31" s="275"/>
      <c r="W31" s="276"/>
    </row>
    <row r="32" spans="1:23" ht="82.5" customHeight="1" x14ac:dyDescent="0.2">
      <c r="A32" s="111" t="s">
        <v>44</v>
      </c>
      <c r="B32" s="181" t="s">
        <v>630</v>
      </c>
      <c r="C32" s="181"/>
      <c r="D32" s="181"/>
      <c r="E32" s="181"/>
      <c r="F32" s="181"/>
      <c r="G32" s="181"/>
      <c r="H32" s="181"/>
      <c r="I32" s="181"/>
      <c r="J32" s="117"/>
      <c r="L32" s="118"/>
      <c r="M32" s="274"/>
      <c r="N32" s="275"/>
      <c r="O32" s="275"/>
      <c r="P32" s="275"/>
      <c r="Q32" s="276"/>
      <c r="R32" s="274"/>
      <c r="S32" s="275"/>
      <c r="T32" s="275"/>
      <c r="U32" s="275"/>
      <c r="V32" s="275"/>
      <c r="W32" s="276"/>
    </row>
    <row r="33" spans="1:23" ht="51" customHeight="1" x14ac:dyDescent="0.2">
      <c r="A33" s="111" t="s">
        <v>44</v>
      </c>
      <c r="B33" s="181"/>
      <c r="C33" s="181"/>
      <c r="D33" s="181"/>
      <c r="E33" s="181"/>
      <c r="F33" s="181"/>
      <c r="G33" s="181"/>
      <c r="H33" s="181"/>
      <c r="I33" s="181"/>
      <c r="J33" s="117"/>
      <c r="L33" s="118"/>
      <c r="M33" s="274"/>
      <c r="N33" s="275"/>
      <c r="O33" s="275"/>
      <c r="P33" s="275"/>
      <c r="Q33" s="276"/>
      <c r="R33" s="274"/>
      <c r="S33" s="275"/>
      <c r="T33" s="275"/>
      <c r="U33" s="275"/>
      <c r="V33" s="275"/>
      <c r="W33" s="276"/>
    </row>
    <row r="34" spans="1:23" ht="58.5" customHeight="1" thickBot="1" x14ac:dyDescent="0.25">
      <c r="A34" s="113" t="s">
        <v>654</v>
      </c>
      <c r="B34" s="182" t="s">
        <v>635</v>
      </c>
      <c r="C34" s="182"/>
      <c r="D34" s="182"/>
      <c r="E34" s="182"/>
      <c r="F34" s="182"/>
      <c r="G34" s="182"/>
      <c r="H34" s="182"/>
      <c r="I34" s="182"/>
      <c r="J34" s="101"/>
      <c r="L34" s="118"/>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110" t="s">
        <v>49</v>
      </c>
      <c r="B36" s="183">
        <v>40</v>
      </c>
      <c r="C36" s="183"/>
      <c r="D36" s="183"/>
      <c r="E36" s="183"/>
      <c r="F36" s="183"/>
      <c r="G36" s="183"/>
      <c r="H36" s="183"/>
      <c r="I36" s="184"/>
      <c r="J36" s="117"/>
      <c r="K36" s="118"/>
      <c r="L36" s="118"/>
      <c r="M36" s="235"/>
      <c r="N36" s="236"/>
      <c r="O36" s="236"/>
      <c r="P36" s="236"/>
      <c r="Q36" s="236"/>
      <c r="R36" s="236"/>
      <c r="S36" s="236"/>
      <c r="T36" s="236"/>
      <c r="U36" s="236"/>
      <c r="V36" s="236"/>
      <c r="W36" s="237"/>
    </row>
    <row r="37" spans="1:23" ht="21" x14ac:dyDescent="0.2">
      <c r="A37" s="111" t="s">
        <v>50</v>
      </c>
      <c r="B37" s="183">
        <v>40</v>
      </c>
      <c r="C37" s="183"/>
      <c r="D37" s="183"/>
      <c r="E37" s="183"/>
      <c r="F37" s="183"/>
      <c r="G37" s="183"/>
      <c r="H37" s="183"/>
      <c r="I37" s="184"/>
      <c r="J37" s="117"/>
      <c r="K37" s="118"/>
      <c r="L37" s="118"/>
      <c r="M37" s="235"/>
      <c r="N37" s="236"/>
      <c r="O37" s="236"/>
      <c r="P37" s="236"/>
      <c r="Q37" s="236"/>
      <c r="R37" s="236"/>
      <c r="S37" s="236"/>
      <c r="T37" s="236"/>
      <c r="U37" s="236"/>
      <c r="V37" s="236"/>
      <c r="W37" s="237"/>
    </row>
    <row r="38" spans="1:23" ht="21" x14ac:dyDescent="0.2">
      <c r="A38" s="111" t="s">
        <v>167</v>
      </c>
      <c r="B38" s="185"/>
      <c r="C38" s="185"/>
      <c r="D38" s="185"/>
      <c r="E38" s="185"/>
      <c r="F38" s="185"/>
      <c r="G38" s="185"/>
      <c r="H38" s="185"/>
      <c r="I38" s="186"/>
      <c r="J38" s="117"/>
      <c r="K38" s="118"/>
      <c r="L38" s="118"/>
      <c r="M38" s="235"/>
      <c r="N38" s="236"/>
      <c r="O38" s="236"/>
      <c r="P38" s="236"/>
      <c r="Q38" s="236"/>
      <c r="R38" s="236"/>
      <c r="S38" s="236"/>
      <c r="T38" s="236"/>
      <c r="U38" s="236"/>
      <c r="V38" s="236"/>
      <c r="W38" s="237"/>
    </row>
    <row r="39" spans="1:23" ht="21.75" thickBot="1" x14ac:dyDescent="0.25">
      <c r="A39" s="114" t="s">
        <v>51</v>
      </c>
      <c r="B39" s="187" t="s">
        <v>586</v>
      </c>
      <c r="C39" s="187"/>
      <c r="D39" s="187"/>
      <c r="E39" s="187"/>
      <c r="F39" s="187"/>
      <c r="G39" s="187"/>
      <c r="H39" s="187"/>
      <c r="I39" s="188"/>
      <c r="J39" s="117"/>
      <c r="K39" s="118"/>
      <c r="L39" s="118"/>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118"/>
      <c r="K40" s="118"/>
      <c r="L40" s="118"/>
      <c r="M40" s="235"/>
      <c r="N40" s="236"/>
      <c r="O40" s="236"/>
      <c r="P40" s="236"/>
      <c r="Q40" s="236"/>
      <c r="R40" s="236"/>
      <c r="S40" s="236"/>
      <c r="T40" s="236"/>
      <c r="U40" s="236"/>
      <c r="V40" s="236"/>
      <c r="W40" s="237"/>
    </row>
    <row r="41" spans="1:23" ht="63.75" thickBot="1" x14ac:dyDescent="0.25">
      <c r="A41" s="73" t="s">
        <v>636</v>
      </c>
      <c r="B41" s="109" t="s">
        <v>29</v>
      </c>
      <c r="C41" s="171" t="s">
        <v>73</v>
      </c>
      <c r="D41" s="171"/>
      <c r="E41" s="171" t="s">
        <v>76</v>
      </c>
      <c r="F41" s="171"/>
      <c r="G41" s="171"/>
      <c r="H41" s="171" t="s">
        <v>85</v>
      </c>
      <c r="I41" s="189"/>
      <c r="J41" s="118"/>
      <c r="K41" s="118"/>
      <c r="L41" s="118"/>
      <c r="M41" s="235"/>
      <c r="N41" s="236"/>
      <c r="O41" s="236"/>
      <c r="P41" s="236"/>
      <c r="Q41" s="236"/>
      <c r="R41" s="236"/>
      <c r="S41" s="236"/>
      <c r="T41" s="236"/>
      <c r="U41" s="236"/>
      <c r="V41" s="236"/>
      <c r="W41" s="237"/>
    </row>
    <row r="42" spans="1:23" ht="21.75" thickBot="1" x14ac:dyDescent="0.25">
      <c r="A42" s="49" t="s">
        <v>647</v>
      </c>
      <c r="B42" s="104" t="s">
        <v>29</v>
      </c>
      <c r="C42" s="171" t="s">
        <v>73</v>
      </c>
      <c r="D42" s="171"/>
      <c r="E42" s="136" t="s">
        <v>76</v>
      </c>
      <c r="F42" s="136"/>
      <c r="G42" s="136"/>
      <c r="H42" s="190" t="s">
        <v>85</v>
      </c>
      <c r="I42" s="191"/>
      <c r="J42" s="118"/>
      <c r="K42" s="118"/>
      <c r="L42" s="118"/>
      <c r="M42" s="235"/>
      <c r="N42" s="236"/>
      <c r="O42" s="236"/>
      <c r="P42" s="236"/>
      <c r="Q42" s="236"/>
      <c r="R42" s="236"/>
      <c r="S42" s="236"/>
      <c r="T42" s="236"/>
      <c r="U42" s="236"/>
      <c r="V42" s="236"/>
      <c r="W42" s="237"/>
    </row>
    <row r="43" spans="1:23" ht="21.75" thickBot="1" x14ac:dyDescent="0.25">
      <c r="A43" s="49" t="s">
        <v>647</v>
      </c>
      <c r="B43" s="104" t="s">
        <v>28</v>
      </c>
      <c r="C43" s="171" t="s">
        <v>73</v>
      </c>
      <c r="D43" s="171"/>
      <c r="E43" s="136" t="s">
        <v>76</v>
      </c>
      <c r="F43" s="136"/>
      <c r="G43" s="136"/>
      <c r="H43" s="190" t="s">
        <v>85</v>
      </c>
      <c r="I43" s="191"/>
      <c r="J43" s="118"/>
      <c r="K43" s="118"/>
      <c r="L43" s="118"/>
      <c r="M43" s="235"/>
      <c r="N43" s="236"/>
      <c r="O43" s="236"/>
      <c r="P43" s="236"/>
      <c r="Q43" s="236"/>
      <c r="R43" s="236"/>
      <c r="S43" s="236"/>
      <c r="T43" s="236"/>
      <c r="U43" s="236"/>
      <c r="V43" s="236"/>
      <c r="W43" s="237"/>
    </row>
    <row r="44" spans="1:23" ht="21.75" thickBot="1" x14ac:dyDescent="0.25">
      <c r="A44" s="49"/>
      <c r="B44" s="104"/>
      <c r="C44" s="171"/>
      <c r="D44" s="171"/>
      <c r="E44" s="136"/>
      <c r="F44" s="136"/>
      <c r="G44" s="136"/>
      <c r="H44" s="190"/>
      <c r="I44" s="191"/>
      <c r="J44" s="118"/>
      <c r="K44" s="118"/>
      <c r="L44" s="118"/>
      <c r="M44" s="235"/>
      <c r="N44" s="236"/>
      <c r="O44" s="236"/>
      <c r="P44" s="236"/>
      <c r="Q44" s="236"/>
      <c r="R44" s="236"/>
      <c r="S44" s="236"/>
      <c r="T44" s="236"/>
      <c r="U44" s="236"/>
      <c r="V44" s="236"/>
      <c r="W44" s="237"/>
    </row>
    <row r="45" spans="1:23" ht="21.75" thickBot="1" x14ac:dyDescent="0.25">
      <c r="A45" s="62"/>
      <c r="B45" s="107"/>
      <c r="C45" s="171"/>
      <c r="D45" s="171"/>
      <c r="E45" s="161"/>
      <c r="F45" s="161"/>
      <c r="G45" s="161"/>
      <c r="H45" s="161"/>
      <c r="I45" s="192"/>
      <c r="J45" s="118"/>
      <c r="K45" s="118"/>
      <c r="L45" s="118"/>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117"/>
      <c r="K46" s="118"/>
      <c r="L46" s="118"/>
      <c r="M46" s="235"/>
      <c r="N46" s="236"/>
      <c r="O46" s="236"/>
      <c r="P46" s="236"/>
      <c r="Q46" s="236"/>
      <c r="R46" s="236"/>
      <c r="S46" s="236"/>
      <c r="T46" s="236"/>
      <c r="U46" s="236"/>
      <c r="V46" s="236"/>
      <c r="W46" s="237"/>
    </row>
    <row r="47" spans="1:23" ht="21" x14ac:dyDescent="0.35">
      <c r="A47" s="112" t="s">
        <v>110</v>
      </c>
      <c r="B47" s="164"/>
      <c r="C47" s="164"/>
      <c r="D47" s="164"/>
      <c r="E47" s="164"/>
      <c r="F47" s="164"/>
      <c r="G47" s="164"/>
      <c r="H47" s="164"/>
      <c r="I47" s="165"/>
      <c r="J47" s="117"/>
      <c r="K47" s="118"/>
      <c r="L47" s="118"/>
      <c r="M47" s="235"/>
      <c r="N47" s="236"/>
      <c r="O47" s="236"/>
      <c r="P47" s="236"/>
      <c r="Q47" s="236"/>
      <c r="R47" s="236"/>
      <c r="S47" s="236"/>
      <c r="T47" s="236"/>
      <c r="U47" s="236"/>
      <c r="V47" s="236"/>
      <c r="W47" s="237"/>
    </row>
    <row r="48" spans="1:23" ht="122.25" customHeight="1" thickBot="1" x14ac:dyDescent="0.25">
      <c r="A48" s="102" t="s">
        <v>555</v>
      </c>
      <c r="B48" s="197" t="s">
        <v>692</v>
      </c>
      <c r="C48" s="197"/>
      <c r="D48" s="197"/>
      <c r="E48" s="197"/>
      <c r="F48" s="197"/>
      <c r="G48" s="197"/>
      <c r="H48" s="197"/>
      <c r="I48" s="198"/>
      <c r="J48" s="117"/>
      <c r="K48" s="118"/>
      <c r="L48" s="118"/>
      <c r="M48" s="238"/>
      <c r="N48" s="239"/>
      <c r="O48" s="239"/>
      <c r="P48" s="239"/>
      <c r="Q48" s="239"/>
      <c r="R48" s="239"/>
      <c r="S48" s="239"/>
      <c r="T48" s="239"/>
      <c r="U48" s="239"/>
      <c r="V48" s="239"/>
      <c r="W48" s="240"/>
    </row>
    <row r="49" spans="1:23" ht="29.25" customHeight="1" thickBot="1" x14ac:dyDescent="0.4">
      <c r="A49" s="194" t="s">
        <v>175</v>
      </c>
      <c r="B49" s="195"/>
      <c r="C49" s="195"/>
      <c r="D49" s="195"/>
      <c r="E49" s="195"/>
      <c r="F49" s="195"/>
      <c r="G49" s="195"/>
      <c r="H49" s="195"/>
      <c r="I49" s="196"/>
      <c r="J49" s="118"/>
      <c r="L49" s="118"/>
      <c r="M49" s="247" t="s">
        <v>567</v>
      </c>
      <c r="N49" s="248"/>
      <c r="O49" s="249"/>
      <c r="P49" s="243"/>
      <c r="Q49" s="244"/>
      <c r="R49" s="244"/>
      <c r="S49" s="244"/>
      <c r="T49" s="244"/>
      <c r="U49" s="244"/>
      <c r="V49" s="244"/>
      <c r="W49" s="244"/>
    </row>
    <row r="50" spans="1:23" ht="21.75" customHeight="1" x14ac:dyDescent="0.35">
      <c r="A50" s="54" t="s">
        <v>118</v>
      </c>
      <c r="B50" s="162" t="s">
        <v>2</v>
      </c>
      <c r="C50" s="162"/>
      <c r="D50" s="162"/>
      <c r="E50" s="162"/>
      <c r="F50" s="162"/>
      <c r="G50" s="162"/>
      <c r="H50" s="162"/>
      <c r="I50" s="162"/>
      <c r="J50" s="117"/>
      <c r="L50" s="118"/>
      <c r="M50" s="250"/>
      <c r="N50" s="251"/>
      <c r="O50" s="252"/>
      <c r="P50" s="245"/>
      <c r="Q50" s="246"/>
      <c r="R50" s="246"/>
      <c r="S50" s="246"/>
      <c r="T50" s="246"/>
      <c r="U50" s="246"/>
      <c r="V50" s="246"/>
      <c r="W50" s="246"/>
    </row>
    <row r="51" spans="1:23" ht="21" x14ac:dyDescent="0.35">
      <c r="A51" s="112" t="s">
        <v>119</v>
      </c>
      <c r="B51" s="164"/>
      <c r="C51" s="164"/>
      <c r="D51" s="164"/>
      <c r="E51" s="164"/>
      <c r="F51" s="164"/>
      <c r="G51" s="164"/>
      <c r="H51" s="164"/>
      <c r="I51" s="164"/>
      <c r="J51" s="117"/>
      <c r="L51" s="118"/>
      <c r="M51" s="250"/>
      <c r="N51" s="251"/>
      <c r="O51" s="252"/>
      <c r="P51" s="245"/>
      <c r="Q51" s="246"/>
      <c r="R51" s="246"/>
      <c r="S51" s="246"/>
      <c r="T51" s="246"/>
      <c r="U51" s="246"/>
      <c r="V51" s="246"/>
      <c r="W51" s="246"/>
    </row>
    <row r="52" spans="1:23" ht="21.75" thickBot="1" x14ac:dyDescent="0.4">
      <c r="A52" s="112" t="b">
        <f>IF(OR(B51="כן"),"פרטו את התנאים")</f>
        <v>0</v>
      </c>
      <c r="B52" s="199"/>
      <c r="C52" s="199"/>
      <c r="D52" s="199"/>
      <c r="E52" s="199"/>
      <c r="F52" s="199"/>
      <c r="G52" s="199"/>
      <c r="H52" s="199"/>
      <c r="I52" s="199"/>
      <c r="J52" s="117"/>
      <c r="L52" s="118"/>
      <c r="M52" s="253"/>
      <c r="N52" s="254"/>
      <c r="O52" s="255"/>
      <c r="P52" s="245"/>
      <c r="Q52" s="246"/>
      <c r="R52" s="246"/>
      <c r="S52" s="246"/>
      <c r="T52" s="246"/>
      <c r="U52" s="246"/>
      <c r="V52" s="246"/>
      <c r="W52" s="246"/>
    </row>
    <row r="53" spans="1:23"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23"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23"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23"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23"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23"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row>
    <row r="59" spans="1:23" ht="42" x14ac:dyDescent="0.2">
      <c r="A59" s="104" t="s">
        <v>613</v>
      </c>
      <c r="B59" s="105"/>
      <c r="C59" s="105" t="s">
        <v>693</v>
      </c>
      <c r="D59" s="104" t="s">
        <v>619</v>
      </c>
      <c r="E59" s="57"/>
      <c r="F59" s="36">
        <v>1</v>
      </c>
      <c r="G59" s="36">
        <v>12</v>
      </c>
      <c r="H59" s="136" t="s">
        <v>172</v>
      </c>
      <c r="I59" s="136"/>
      <c r="J59" s="105">
        <v>250</v>
      </c>
      <c r="K59" s="137">
        <f>G59*J59*8</f>
        <v>24000</v>
      </c>
      <c r="L59" s="138"/>
      <c r="M59" s="241"/>
      <c r="N59" s="242"/>
      <c r="O59" s="242"/>
      <c r="P59" s="242"/>
      <c r="Q59" s="242"/>
      <c r="R59" s="242"/>
      <c r="S59" s="242"/>
      <c r="T59" s="242"/>
      <c r="U59" s="242"/>
      <c r="V59" s="242"/>
      <c r="W59" s="242"/>
    </row>
    <row r="60" spans="1:23" ht="63" x14ac:dyDescent="0.2">
      <c r="A60" s="104" t="s">
        <v>616</v>
      </c>
      <c r="B60" s="105"/>
      <c r="C60" s="105" t="s">
        <v>694</v>
      </c>
      <c r="D60" s="104" t="s">
        <v>619</v>
      </c>
      <c r="E60" s="57"/>
      <c r="F60" s="36">
        <v>1</v>
      </c>
      <c r="G60" s="36">
        <v>12</v>
      </c>
      <c r="H60" s="136" t="s">
        <v>172</v>
      </c>
      <c r="I60" s="136"/>
      <c r="J60" s="105">
        <v>250</v>
      </c>
      <c r="K60" s="137">
        <f>G60*J60*8</f>
        <v>24000</v>
      </c>
      <c r="L60" s="138"/>
      <c r="M60" s="241"/>
      <c r="N60" s="242"/>
      <c r="O60" s="242"/>
      <c r="P60" s="242"/>
      <c r="Q60" s="242"/>
      <c r="R60" s="242"/>
      <c r="S60" s="242"/>
      <c r="T60" s="242"/>
      <c r="U60" s="242"/>
      <c r="V60" s="242"/>
      <c r="W60" s="242"/>
    </row>
    <row r="61" spans="1:23" ht="21" x14ac:dyDescent="0.2">
      <c r="A61" s="104"/>
      <c r="B61" s="105"/>
      <c r="C61" s="105"/>
      <c r="D61" s="104"/>
      <c r="E61" s="57"/>
      <c r="F61" s="36"/>
      <c r="G61" s="36"/>
      <c r="H61" s="136"/>
      <c r="I61" s="136"/>
      <c r="J61" s="105"/>
      <c r="K61" s="137">
        <f t="shared" ref="K61" si="0">G61*J61*12</f>
        <v>0</v>
      </c>
      <c r="L61" s="138"/>
      <c r="M61" s="241"/>
      <c r="N61" s="242"/>
      <c r="O61" s="242"/>
      <c r="P61" s="242"/>
      <c r="Q61" s="242"/>
      <c r="R61" s="242"/>
      <c r="S61" s="242"/>
      <c r="T61" s="242"/>
      <c r="U61" s="242"/>
      <c r="V61" s="242"/>
      <c r="W61" s="242"/>
    </row>
    <row r="62" spans="1:23" ht="21" x14ac:dyDescent="0.35">
      <c r="A62" s="155" t="s">
        <v>150</v>
      </c>
      <c r="B62" s="155"/>
      <c r="C62" s="155"/>
      <c r="D62" s="155"/>
      <c r="E62" s="58">
        <f>SUM(E59:E60)</f>
        <v>0</v>
      </c>
      <c r="F62" s="157" t="s">
        <v>150</v>
      </c>
      <c r="G62" s="159"/>
      <c r="H62" s="159"/>
      <c r="I62" s="159"/>
      <c r="J62" s="160"/>
      <c r="K62" s="156">
        <f>SUM(K59:L60)</f>
        <v>48000</v>
      </c>
      <c r="L62" s="157"/>
      <c r="M62" s="241"/>
      <c r="N62" s="242"/>
      <c r="O62" s="242"/>
      <c r="P62" s="242"/>
      <c r="Q62" s="242"/>
      <c r="R62" s="242"/>
      <c r="S62" s="242"/>
      <c r="T62" s="242"/>
      <c r="U62" s="242"/>
      <c r="V62" s="242"/>
      <c r="W62" s="242"/>
    </row>
    <row r="63" spans="1:23" ht="21" x14ac:dyDescent="0.35">
      <c r="A63" s="112" t="s">
        <v>138</v>
      </c>
      <c r="B63" s="164" t="s">
        <v>1</v>
      </c>
      <c r="C63" s="164"/>
      <c r="D63" s="164"/>
      <c r="E63" s="164"/>
      <c r="F63" s="164"/>
      <c r="G63" s="164"/>
      <c r="H63" s="164"/>
      <c r="I63" s="164"/>
      <c r="J63" s="185" t="s">
        <v>553</v>
      </c>
      <c r="K63" s="185"/>
      <c r="L63" s="186"/>
      <c r="M63" s="241"/>
      <c r="N63" s="242"/>
      <c r="O63" s="242"/>
      <c r="P63" s="242"/>
      <c r="Q63" s="242"/>
      <c r="R63" s="242"/>
      <c r="S63" s="242"/>
      <c r="T63" s="242"/>
      <c r="U63" s="242"/>
      <c r="V63" s="242"/>
      <c r="W63" s="242"/>
    </row>
    <row r="64" spans="1:23" ht="21.75" thickBot="1" x14ac:dyDescent="0.4">
      <c r="A64" s="55" t="str">
        <f>IF(OR(B63="כן"),"תקציב הדרכה:")</f>
        <v>תקציב הדרכה:</v>
      </c>
      <c r="B64" s="280"/>
      <c r="C64" s="281"/>
      <c r="D64" s="281"/>
      <c r="E64" s="281"/>
      <c r="F64" s="281"/>
      <c r="G64" s="281"/>
      <c r="H64" s="281"/>
      <c r="I64" s="282"/>
      <c r="J64" s="202"/>
      <c r="K64" s="185"/>
      <c r="L64" s="209"/>
      <c r="M64" s="241"/>
      <c r="N64" s="242"/>
      <c r="O64" s="242"/>
      <c r="P64" s="242"/>
      <c r="Q64" s="242"/>
      <c r="R64" s="242"/>
      <c r="S64" s="242"/>
      <c r="T64" s="242"/>
      <c r="U64" s="242"/>
      <c r="V64" s="242"/>
      <c r="W64" s="242"/>
    </row>
    <row r="65" spans="1:23" ht="21.75" thickBot="1" x14ac:dyDescent="0.4">
      <c r="A65" s="152" t="s">
        <v>604</v>
      </c>
      <c r="B65" s="153"/>
      <c r="C65" s="153"/>
      <c r="D65" s="153"/>
      <c r="E65" s="153"/>
      <c r="F65" s="153"/>
      <c r="G65" s="153"/>
      <c r="H65" s="153"/>
      <c r="I65" s="153"/>
      <c r="J65" s="154"/>
      <c r="K65" s="90"/>
      <c r="L65" s="91"/>
      <c r="M65" s="242"/>
      <c r="N65" s="242"/>
      <c r="O65" s="242"/>
      <c r="P65" s="242"/>
      <c r="Q65" s="242"/>
      <c r="R65" s="242"/>
      <c r="S65" s="242"/>
      <c r="T65" s="242"/>
      <c r="U65" s="242"/>
      <c r="V65" s="242"/>
      <c r="W65" s="242"/>
    </row>
    <row r="66" spans="1:23" ht="63" x14ac:dyDescent="0.2">
      <c r="A66" s="59" t="s">
        <v>581</v>
      </c>
      <c r="B66" s="115" t="s">
        <v>142</v>
      </c>
      <c r="C66" s="115" t="s">
        <v>558</v>
      </c>
      <c r="D66" s="115" t="s">
        <v>144</v>
      </c>
      <c r="E66" s="215" t="s">
        <v>145</v>
      </c>
      <c r="F66" s="215"/>
      <c r="G66" s="215"/>
      <c r="H66" s="215"/>
      <c r="I66" s="115" t="s">
        <v>146</v>
      </c>
      <c r="J66" s="115" t="s">
        <v>147</v>
      </c>
      <c r="K66" s="231"/>
      <c r="L66" s="231"/>
      <c r="M66" s="242"/>
      <c r="N66" s="242"/>
      <c r="O66" s="242"/>
      <c r="P66" s="242"/>
      <c r="Q66" s="242"/>
      <c r="R66" s="242"/>
      <c r="S66" s="242"/>
      <c r="T66" s="242"/>
      <c r="U66" s="242"/>
      <c r="V66" s="242"/>
      <c r="W66" s="242"/>
    </row>
    <row r="67" spans="1:23" ht="21" x14ac:dyDescent="0.2">
      <c r="A67" s="49"/>
      <c r="B67" s="105"/>
      <c r="C67" s="105"/>
      <c r="D67" s="105"/>
      <c r="E67" s="137"/>
      <c r="F67" s="137"/>
      <c r="G67" s="137"/>
      <c r="H67" s="137"/>
      <c r="I67" s="105"/>
      <c r="J67" s="89">
        <f t="shared" ref="J67:J68" si="1">C67*I67</f>
        <v>0</v>
      </c>
      <c r="K67" s="231"/>
      <c r="L67" s="231"/>
      <c r="M67" s="242"/>
      <c r="N67" s="242"/>
      <c r="O67" s="242"/>
      <c r="P67" s="242"/>
      <c r="Q67" s="242"/>
      <c r="R67" s="242"/>
      <c r="S67" s="242"/>
      <c r="T67" s="242"/>
      <c r="U67" s="242"/>
      <c r="V67" s="242"/>
      <c r="W67" s="242"/>
    </row>
    <row r="68" spans="1:23" ht="21" x14ac:dyDescent="0.2">
      <c r="A68" s="49"/>
      <c r="B68" s="105"/>
      <c r="C68" s="105"/>
      <c r="D68" s="105"/>
      <c r="E68" s="137"/>
      <c r="F68" s="137"/>
      <c r="G68" s="137"/>
      <c r="H68" s="137"/>
      <c r="I68" s="105"/>
      <c r="J68" s="89">
        <f t="shared" si="1"/>
        <v>0</v>
      </c>
      <c r="K68" s="231"/>
      <c r="L68" s="231"/>
      <c r="M68" s="85"/>
      <c r="N68" s="85"/>
      <c r="O68" s="119"/>
      <c r="P68" s="43"/>
      <c r="Q68" s="43"/>
      <c r="R68" s="43"/>
      <c r="S68" s="43"/>
      <c r="T68" s="43"/>
      <c r="U68" s="43"/>
      <c r="V68" s="43"/>
      <c r="W68" s="43"/>
    </row>
    <row r="69" spans="1:23" ht="21.75" thickBot="1" x14ac:dyDescent="0.25">
      <c r="A69" s="52"/>
      <c r="B69" s="103"/>
      <c r="C69" s="103"/>
      <c r="D69" s="103"/>
      <c r="E69" s="132"/>
      <c r="F69" s="132"/>
      <c r="G69" s="132"/>
      <c r="H69" s="132"/>
      <c r="I69" s="103"/>
      <c r="J69" s="89">
        <f>C69*I69</f>
        <v>0</v>
      </c>
      <c r="K69" s="231"/>
      <c r="L69" s="231"/>
      <c r="M69" s="85"/>
      <c r="N69" s="85"/>
      <c r="O69" s="119"/>
      <c r="P69" s="43"/>
      <c r="Q69" s="43"/>
      <c r="R69" s="43"/>
      <c r="S69" s="43"/>
      <c r="T69" s="43"/>
      <c r="U69" s="43"/>
      <c r="V69" s="43"/>
      <c r="W69" s="43"/>
    </row>
    <row r="70" spans="1:23" ht="20.25" customHeight="1" thickBot="1" x14ac:dyDescent="0.25">
      <c r="A70" s="223" t="s">
        <v>488</v>
      </c>
      <c r="B70" s="224"/>
      <c r="C70" s="224"/>
      <c r="D70" s="224"/>
      <c r="E70" s="224"/>
      <c r="F70" s="224"/>
      <c r="G70" s="224"/>
      <c r="H70" s="224"/>
      <c r="I70" s="224"/>
      <c r="J70" s="225"/>
      <c r="K70" s="228"/>
      <c r="L70" s="228"/>
      <c r="M70" s="85"/>
      <c r="N70" s="85"/>
      <c r="O70" s="119"/>
      <c r="P70" s="43"/>
      <c r="Q70" s="43"/>
      <c r="R70" s="43"/>
      <c r="S70" s="43"/>
      <c r="T70" s="43"/>
      <c r="U70" s="43"/>
      <c r="V70" s="43"/>
      <c r="W70" s="43"/>
    </row>
    <row r="71" spans="1:23" ht="21.75" customHeight="1" x14ac:dyDescent="0.2">
      <c r="A71" s="63" t="s">
        <v>148</v>
      </c>
      <c r="B71" s="220" t="s">
        <v>149</v>
      </c>
      <c r="C71" s="221"/>
      <c r="D71" s="221"/>
      <c r="E71" s="221"/>
      <c r="F71" s="221"/>
      <c r="G71" s="221"/>
      <c r="H71" s="221"/>
      <c r="I71" s="221"/>
      <c r="J71" s="229"/>
      <c r="K71" s="230"/>
      <c r="L71" s="230"/>
      <c r="M71" s="256" t="s">
        <v>568</v>
      </c>
      <c r="N71" s="257"/>
      <c r="O71" s="258"/>
      <c r="P71" s="43"/>
      <c r="Q71" s="43"/>
      <c r="R71" s="43"/>
      <c r="S71" s="43"/>
      <c r="T71" s="43"/>
      <c r="U71" s="43"/>
      <c r="V71" s="43"/>
      <c r="W71" s="43"/>
    </row>
    <row r="72" spans="1:23" ht="21" x14ac:dyDescent="0.2">
      <c r="A72" s="64"/>
      <c r="B72" s="222"/>
      <c r="C72" s="137"/>
      <c r="D72" s="137"/>
      <c r="E72" s="137"/>
      <c r="F72" s="137"/>
      <c r="G72" s="137"/>
      <c r="H72" s="137"/>
      <c r="I72" s="138"/>
      <c r="J72" s="229"/>
      <c r="K72" s="230"/>
      <c r="L72" s="230"/>
      <c r="M72" s="259"/>
      <c r="N72" s="260"/>
      <c r="O72" s="261"/>
      <c r="P72" s="43"/>
      <c r="Q72" s="43"/>
      <c r="R72" s="43"/>
      <c r="S72" s="43"/>
      <c r="T72" s="43"/>
      <c r="U72" s="43"/>
      <c r="V72" s="43"/>
      <c r="W72" s="43"/>
    </row>
    <row r="73" spans="1:23" ht="21" customHeight="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23" ht="2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23" ht="21.75" thickBot="1" x14ac:dyDescent="0.25">
      <c r="A75" s="65" t="s">
        <v>150</v>
      </c>
      <c r="B75" s="131">
        <f>B72+B73+B74</f>
        <v>0</v>
      </c>
      <c r="C75" s="132"/>
      <c r="D75" s="132"/>
      <c r="E75" s="132"/>
      <c r="F75" s="132"/>
      <c r="G75" s="132"/>
      <c r="H75" s="132"/>
      <c r="I75" s="133"/>
      <c r="J75" s="229"/>
      <c r="K75" s="230"/>
      <c r="L75" s="230"/>
      <c r="M75" s="262"/>
      <c r="N75" s="263"/>
      <c r="O75" s="264"/>
      <c r="P75" s="43"/>
      <c r="Q75" s="43"/>
      <c r="R75" s="43"/>
      <c r="S75" s="43"/>
      <c r="T75" s="43"/>
      <c r="U75" s="43"/>
      <c r="V75" s="43"/>
      <c r="W75" s="43"/>
    </row>
    <row r="76" spans="1:23" ht="21.75" thickBot="1" x14ac:dyDescent="0.4">
      <c r="A76" s="134" t="s">
        <v>151</v>
      </c>
      <c r="B76" s="135"/>
      <c r="C76" s="135"/>
      <c r="D76" s="135"/>
      <c r="E76" s="135"/>
      <c r="F76" s="135"/>
      <c r="G76" s="135"/>
      <c r="H76" s="135"/>
      <c r="I76" s="135"/>
      <c r="J76" s="87"/>
      <c r="K76" s="228"/>
      <c r="L76" s="228"/>
      <c r="P76" s="43"/>
      <c r="Q76" s="43"/>
      <c r="R76" s="43"/>
      <c r="S76" s="43"/>
      <c r="T76" s="43"/>
      <c r="U76" s="43"/>
      <c r="V76" s="43"/>
      <c r="W76" s="43"/>
    </row>
    <row r="77" spans="1:23" ht="63" customHeight="1" x14ac:dyDescent="0.2">
      <c r="A77" s="59" t="s">
        <v>653</v>
      </c>
      <c r="B77" s="215" t="s">
        <v>542</v>
      </c>
      <c r="C77" s="215"/>
      <c r="D77" s="215"/>
      <c r="E77" s="215"/>
      <c r="F77" s="215"/>
      <c r="G77" s="115" t="s">
        <v>154</v>
      </c>
      <c r="H77" s="115" t="s">
        <v>554</v>
      </c>
      <c r="I77" s="81" t="s">
        <v>156</v>
      </c>
      <c r="J77" s="229"/>
      <c r="K77" s="230"/>
      <c r="L77" s="230"/>
      <c r="M77" s="118"/>
      <c r="N77" s="118"/>
      <c r="O77" s="118"/>
      <c r="P77" s="119"/>
      <c r="Q77" s="43"/>
      <c r="R77" s="43"/>
      <c r="S77" s="43"/>
      <c r="T77" s="43"/>
      <c r="U77" s="43"/>
      <c r="V77" s="43"/>
      <c r="W77" s="43"/>
    </row>
    <row r="78" spans="1:23" ht="21" x14ac:dyDescent="0.2">
      <c r="A78" s="67"/>
      <c r="B78" s="216"/>
      <c r="C78" s="216"/>
      <c r="D78" s="216"/>
      <c r="E78" s="216"/>
      <c r="F78" s="216"/>
      <c r="G78" s="116"/>
      <c r="H78" s="116"/>
      <c r="I78" s="82">
        <f>G78+H78</f>
        <v>0</v>
      </c>
      <c r="J78" s="229"/>
      <c r="K78" s="230"/>
      <c r="L78" s="230"/>
      <c r="M78" s="119"/>
      <c r="N78" s="119"/>
      <c r="O78" s="119"/>
      <c r="P78" s="119"/>
      <c r="Q78" s="43"/>
      <c r="R78" s="43"/>
      <c r="S78" s="43"/>
      <c r="T78" s="43"/>
      <c r="U78" s="43"/>
      <c r="V78" s="43"/>
      <c r="W78" s="43"/>
    </row>
    <row r="79" spans="1:23" ht="21" customHeight="1" x14ac:dyDescent="0.2">
      <c r="A79" s="67"/>
      <c r="B79" s="216"/>
      <c r="C79" s="216"/>
      <c r="D79" s="216"/>
      <c r="E79" s="216"/>
      <c r="F79" s="216"/>
      <c r="G79" s="116"/>
      <c r="H79" s="116"/>
      <c r="I79" s="82">
        <f t="shared" ref="I79:I80" si="2">G79+H79</f>
        <v>0</v>
      </c>
      <c r="J79" s="229"/>
      <c r="K79" s="230"/>
      <c r="L79" s="230"/>
      <c r="M79" s="120"/>
      <c r="N79" s="120"/>
      <c r="O79" s="120"/>
      <c r="P79" s="119"/>
      <c r="Q79" s="43"/>
      <c r="R79" s="43"/>
      <c r="S79" s="43"/>
      <c r="T79" s="43"/>
      <c r="U79" s="43"/>
      <c r="V79" s="43"/>
      <c r="W79" s="43"/>
    </row>
    <row r="80" spans="1:23" ht="21" x14ac:dyDescent="0.2">
      <c r="A80" s="67"/>
      <c r="B80" s="216"/>
      <c r="C80" s="216"/>
      <c r="D80" s="216"/>
      <c r="E80" s="216"/>
      <c r="F80" s="216"/>
      <c r="G80" s="116"/>
      <c r="H80" s="116"/>
      <c r="I80" s="82">
        <f t="shared" si="2"/>
        <v>0</v>
      </c>
      <c r="J80" s="229"/>
      <c r="K80" s="230"/>
      <c r="L80" s="230"/>
      <c r="M80" s="120"/>
      <c r="N80" s="120"/>
      <c r="O80" s="120"/>
      <c r="P80" s="119"/>
      <c r="Q80" s="43"/>
      <c r="R80" s="43"/>
      <c r="S80" s="43"/>
      <c r="T80" s="43"/>
      <c r="U80" s="43"/>
      <c r="V80" s="43"/>
      <c r="W80" s="43"/>
    </row>
    <row r="81" spans="1:23" ht="21.75" thickBot="1" x14ac:dyDescent="0.25">
      <c r="A81" s="37" t="s">
        <v>150</v>
      </c>
      <c r="B81" s="217"/>
      <c r="C81" s="218"/>
      <c r="D81" s="218"/>
      <c r="E81" s="218"/>
      <c r="F81" s="219"/>
      <c r="G81" s="69">
        <f>SUM(G78:G80)</f>
        <v>0</v>
      </c>
      <c r="H81" s="69">
        <f t="shared" ref="H81:I81" si="3">SUM(H78:H80)</f>
        <v>0</v>
      </c>
      <c r="I81" s="83">
        <f t="shared" si="3"/>
        <v>0</v>
      </c>
      <c r="J81" s="229"/>
      <c r="K81" s="230"/>
      <c r="L81" s="230"/>
      <c r="M81" s="120"/>
      <c r="N81" s="120"/>
      <c r="O81" s="120"/>
      <c r="P81" s="119"/>
      <c r="Q81" s="43"/>
      <c r="R81" s="43"/>
      <c r="S81" s="43"/>
      <c r="T81" s="43"/>
      <c r="U81" s="43"/>
      <c r="V81" s="43"/>
      <c r="W81" s="43"/>
    </row>
    <row r="82" spans="1:23" ht="21.75" thickBot="1" x14ac:dyDescent="0.4">
      <c r="A82" s="70" t="s">
        <v>147</v>
      </c>
      <c r="B82" s="312">
        <f>SUM(I81+B75+K62+J67+J68+J69)</f>
        <v>48000</v>
      </c>
      <c r="C82" s="313"/>
      <c r="D82" s="313"/>
      <c r="E82" s="313"/>
      <c r="F82" s="313"/>
      <c r="G82" s="313"/>
      <c r="H82" s="313"/>
      <c r="I82" s="313"/>
      <c r="J82" s="88"/>
      <c r="K82" s="88"/>
      <c r="L82" s="88"/>
      <c r="M82" s="120"/>
      <c r="N82" s="120"/>
      <c r="O82" s="120"/>
      <c r="P82" s="119"/>
      <c r="Q82" s="43"/>
      <c r="R82" s="43"/>
      <c r="S82" s="43"/>
      <c r="T82" s="43"/>
      <c r="U82" s="43"/>
      <c r="V82" s="43"/>
      <c r="W82" s="43"/>
    </row>
    <row r="83" spans="1:23" ht="21.75" thickBot="1" x14ac:dyDescent="0.4">
      <c r="A83" s="134" t="s">
        <v>489</v>
      </c>
      <c r="B83" s="135"/>
      <c r="C83" s="135"/>
      <c r="D83" s="135"/>
      <c r="E83" s="135"/>
      <c r="F83" s="135"/>
      <c r="G83" s="135"/>
      <c r="H83" s="135"/>
      <c r="I83" s="208"/>
      <c r="J83" s="88"/>
      <c r="K83" s="88"/>
      <c r="L83" s="88"/>
      <c r="M83" s="120"/>
      <c r="N83" s="120"/>
      <c r="O83" s="120"/>
      <c r="P83" s="119"/>
      <c r="Q83" s="43"/>
      <c r="R83" s="43"/>
      <c r="S83" s="43"/>
      <c r="T83" s="43"/>
      <c r="U83" s="43"/>
      <c r="V83" s="43"/>
      <c r="W83" s="43"/>
    </row>
    <row r="84" spans="1:23" ht="42" x14ac:dyDescent="0.35">
      <c r="A84" s="35" t="s">
        <v>561</v>
      </c>
      <c r="B84" s="108" t="s">
        <v>2</v>
      </c>
      <c r="C84" s="199" t="str">
        <f>IF(OR(B84="כן"),"הוסיפו כאן קישור", "")</f>
        <v/>
      </c>
      <c r="D84" s="199"/>
      <c r="E84" s="199"/>
      <c r="F84" s="199"/>
      <c r="G84" s="199"/>
      <c r="H84" s="199"/>
      <c r="I84" s="213"/>
      <c r="J84" s="117"/>
      <c r="K84" s="118"/>
      <c r="L84" s="118"/>
      <c r="M84" s="119"/>
      <c r="N84" s="119"/>
      <c r="O84" s="119"/>
      <c r="P84" s="119"/>
      <c r="Q84" s="43"/>
      <c r="R84" s="43"/>
      <c r="S84" s="43"/>
      <c r="T84" s="43"/>
      <c r="U84" s="43"/>
      <c r="V84" s="43"/>
      <c r="W84" s="43"/>
    </row>
    <row r="85" spans="1:23" ht="100.5" customHeight="1" x14ac:dyDescent="0.35">
      <c r="A85" s="35" t="s">
        <v>560</v>
      </c>
      <c r="B85" s="214"/>
      <c r="C85" s="214"/>
      <c r="D85" s="214"/>
      <c r="E85" s="214"/>
      <c r="F85" s="214"/>
      <c r="G85" s="214"/>
      <c r="H85" s="214"/>
      <c r="I85" s="214"/>
      <c r="J85" s="117"/>
      <c r="K85" s="118"/>
      <c r="L85" s="118"/>
      <c r="M85" s="84"/>
      <c r="N85" s="84"/>
      <c r="O85" s="84"/>
      <c r="P85" s="119"/>
      <c r="Q85" s="43"/>
      <c r="R85" s="43"/>
      <c r="S85" s="43"/>
      <c r="T85" s="43"/>
      <c r="U85" s="43"/>
      <c r="V85" s="43"/>
      <c r="W85" s="43"/>
    </row>
    <row r="86" spans="1:23" ht="60.75" customHeight="1" x14ac:dyDescent="0.3">
      <c r="A86" s="72"/>
      <c r="B86" s="72"/>
      <c r="C86" s="72"/>
      <c r="D86" s="72"/>
      <c r="E86" s="72"/>
      <c r="F86" s="72"/>
      <c r="G86" s="72"/>
      <c r="H86" s="72"/>
      <c r="I86" s="86"/>
      <c r="J86" s="118"/>
      <c r="K86" s="118"/>
      <c r="L86" s="118"/>
      <c r="M86" s="84"/>
      <c r="N86" s="84"/>
      <c r="O86" s="84"/>
      <c r="P86" s="119"/>
      <c r="Q86" s="43"/>
      <c r="R86" s="43"/>
      <c r="S86" s="43"/>
      <c r="T86" s="43"/>
      <c r="U86" s="43"/>
      <c r="V86" s="43"/>
      <c r="W86" s="43"/>
    </row>
    <row r="87" spans="1:23" ht="20.25" customHeight="1" x14ac:dyDescent="0.3">
      <c r="A87" s="72"/>
      <c r="B87" s="72"/>
      <c r="C87" s="72"/>
      <c r="D87" s="72"/>
      <c r="E87" s="72"/>
      <c r="F87" s="72"/>
      <c r="G87" s="72"/>
      <c r="H87" s="72"/>
      <c r="I87" s="86"/>
      <c r="J87" s="118"/>
      <c r="K87" s="118"/>
      <c r="L87" s="118"/>
      <c r="M87" s="84"/>
      <c r="N87" s="84"/>
      <c r="O87" s="84"/>
      <c r="P87" s="119"/>
      <c r="Q87" s="43"/>
      <c r="R87" s="43"/>
      <c r="S87" s="43"/>
      <c r="T87" s="43"/>
      <c r="U87" s="43"/>
      <c r="V87" s="43"/>
      <c r="W87" s="43"/>
    </row>
    <row r="88" spans="1:23" ht="20.25" customHeight="1" x14ac:dyDescent="0.3">
      <c r="A88" s="72"/>
      <c r="B88" s="72"/>
      <c r="C88" s="72"/>
      <c r="D88" s="72"/>
      <c r="E88" s="72"/>
      <c r="F88" s="72"/>
      <c r="G88" s="72"/>
      <c r="H88" s="72"/>
      <c r="I88" s="72"/>
      <c r="J88" s="72"/>
      <c r="K88" s="72"/>
      <c r="L88" s="72"/>
      <c r="M88" s="84"/>
      <c r="N88" s="84"/>
      <c r="O88" s="84"/>
      <c r="P88" s="119"/>
      <c r="Q88" s="43"/>
      <c r="R88" s="43"/>
      <c r="S88" s="43"/>
      <c r="T88" s="43"/>
      <c r="U88" s="43"/>
      <c r="V88" s="43"/>
      <c r="W88" s="43"/>
    </row>
    <row r="89" spans="1:23" ht="14.25" customHeight="1" x14ac:dyDescent="0.3">
      <c r="A89" s="72"/>
      <c r="B89" s="72"/>
      <c r="C89" s="72"/>
      <c r="D89" s="72"/>
      <c r="E89" s="72"/>
      <c r="F89" s="72"/>
      <c r="G89" s="72"/>
      <c r="H89" s="72"/>
      <c r="I89" s="72"/>
      <c r="J89" s="72"/>
      <c r="K89" s="72"/>
      <c r="L89" s="72"/>
      <c r="M89" s="84"/>
      <c r="N89" s="84"/>
      <c r="O89" s="84"/>
      <c r="P89" s="119"/>
      <c r="Q89" s="43"/>
      <c r="R89" s="43"/>
      <c r="S89" s="43"/>
      <c r="T89" s="43"/>
      <c r="U89" s="43"/>
      <c r="V89" s="43"/>
      <c r="W89" s="43"/>
    </row>
    <row r="90" spans="1:23" ht="14.25" customHeight="1" x14ac:dyDescent="0.3">
      <c r="J90" s="72"/>
      <c r="K90" s="72"/>
      <c r="L90" s="72"/>
      <c r="M90" s="119"/>
      <c r="N90" s="119"/>
      <c r="O90" s="119"/>
      <c r="P90" s="119"/>
      <c r="Q90" s="43"/>
      <c r="R90" s="43"/>
      <c r="S90" s="43"/>
      <c r="T90" s="43"/>
      <c r="U90" s="43"/>
      <c r="V90" s="43"/>
      <c r="W90" s="43"/>
    </row>
    <row r="91" spans="1:23" ht="14.25" customHeight="1" x14ac:dyDescent="0.3">
      <c r="J91" s="72"/>
      <c r="K91" s="72"/>
      <c r="L91" s="72"/>
      <c r="M91" s="119"/>
      <c r="N91" s="119"/>
      <c r="O91" s="119"/>
      <c r="P91" s="119"/>
      <c r="Q91" s="43"/>
      <c r="R91" s="43"/>
      <c r="S91" s="43"/>
      <c r="T91" s="43"/>
      <c r="U91" s="43"/>
      <c r="V91" s="43"/>
      <c r="W91" s="43"/>
    </row>
    <row r="92" spans="1:23" x14ac:dyDescent="0.2">
      <c r="M92" s="43"/>
      <c r="N92" s="43"/>
      <c r="O92" s="43"/>
      <c r="P92" s="43"/>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sheetData>
  <mergeCells count="116">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M55:W67"/>
    <mergeCell ref="A57:A58"/>
    <mergeCell ref="B57:B58"/>
    <mergeCell ref="C57:C58"/>
    <mergeCell ref="D57:D58"/>
    <mergeCell ref="E57:E58"/>
    <mergeCell ref="F57:F58"/>
    <mergeCell ref="G57:G58"/>
    <mergeCell ref="B46:I46"/>
    <mergeCell ref="B47:I47"/>
    <mergeCell ref="B48:I48"/>
    <mergeCell ref="A49:I49"/>
    <mergeCell ref="M49:O52"/>
    <mergeCell ref="P49:W54"/>
    <mergeCell ref="B50:I50"/>
    <mergeCell ref="B51:I51"/>
    <mergeCell ref="B52:I52"/>
    <mergeCell ref="A53:L53"/>
    <mergeCell ref="H57:I58"/>
    <mergeCell ref="J57:J58"/>
    <mergeCell ref="K57:L58"/>
    <mergeCell ref="H59:I59"/>
    <mergeCell ref="K59:L59"/>
    <mergeCell ref="H60:I60"/>
    <mergeCell ref="K60:L60"/>
    <mergeCell ref="A54:D56"/>
    <mergeCell ref="E54:L56"/>
    <mergeCell ref="A65:J65"/>
    <mergeCell ref="E66:H66"/>
    <mergeCell ref="K66:L69"/>
    <mergeCell ref="E67:H67"/>
    <mergeCell ref="E68:H68"/>
    <mergeCell ref="E69:H69"/>
    <mergeCell ref="H61:I61"/>
    <mergeCell ref="K61:L61"/>
    <mergeCell ref="A62:D62"/>
    <mergeCell ref="F62:J62"/>
    <mergeCell ref="K62:L62"/>
    <mergeCell ref="B63:I63"/>
    <mergeCell ref="J63:L64"/>
    <mergeCell ref="B64:I64"/>
    <mergeCell ref="A70:J70"/>
    <mergeCell ref="K70:L70"/>
    <mergeCell ref="B71:I71"/>
    <mergeCell ref="J71:L75"/>
    <mergeCell ref="M71:O75"/>
    <mergeCell ref="B72:I72"/>
    <mergeCell ref="B73:I73"/>
    <mergeCell ref="B74:I74"/>
    <mergeCell ref="B75:I75"/>
    <mergeCell ref="B82:I82"/>
    <mergeCell ref="A83:I83"/>
    <mergeCell ref="C84:I84"/>
    <mergeCell ref="B85:I85"/>
    <mergeCell ref="A76:I76"/>
    <mergeCell ref="K76:L76"/>
    <mergeCell ref="B77:F77"/>
    <mergeCell ref="J77:L81"/>
    <mergeCell ref="B78:F78"/>
    <mergeCell ref="B79:F79"/>
    <mergeCell ref="B80:F80"/>
    <mergeCell ref="B81:F81"/>
  </mergeCells>
  <dataValidations count="3">
    <dataValidation type="list" allowBlank="1" showInputMessage="1" showErrorMessage="1" sqref="B63">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7:A69">
      <formula1>$A$59:$A$60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מיזם הינקות - משחקייה.xlsx]תשובות 2'!#REF!</xm:f>
          </x14:formula1>
          <xm:sqref>D59:D61</xm:sqref>
        </x14:dataValidation>
        <x14:dataValidation type="list" allowBlank="1" showInputMessage="1" showErrorMessage="1">
          <x14:formula1>
            <xm:f>'[כרטיס פרוייקט מיזם הינקות - משחקייה.xlsx]תשובות 2'!#REF!</xm:f>
          </x14:formula1>
          <xm:sqref>H59:H61</xm:sqref>
        </x14:dataValidation>
        <x14:dataValidation type="list" allowBlank="1" showInputMessage="1" showErrorMessage="1">
          <x14:formula1>
            <xm:f>'[כרטיס פרוייקט מיזם הינקות - משחקייה.xlsx]תשובות 2'!#REF!</xm:f>
          </x14:formula1>
          <xm:sqref>A59:A61</xm:sqref>
        </x14:dataValidation>
        <x14:dataValidation type="list" allowBlank="1" showInputMessage="1" showErrorMessage="1">
          <x14:formula1>
            <xm:f>'[כרטיס פרוייקט מיזם הינקות - משחקייה.xlsx]תשובות 1'!#REF!</xm:f>
          </x14:formula1>
          <xm:sqref>B24:I24</xm:sqref>
        </x14:dataValidation>
        <x14:dataValidation type="list" allowBlank="1" showInputMessage="1" showErrorMessage="1">
          <x14:formula1>
            <xm:f>'[כרטיס פרוייקט מיזם הינקות - משחקייה.xlsx]תשובות 2'!#REF!</xm:f>
          </x14:formula1>
          <xm:sqref>B28</xm:sqref>
        </x14:dataValidation>
        <x14:dataValidation type="list" errorStyle="information" allowBlank="1" showInputMessage="1" showErrorMessage="1">
          <x14:formula1>
            <xm:f>'[כרטיס פרוייקט מיזם הינקות - משחקייה.xlsx]תשובות 2'!#REF!</xm:f>
          </x14:formula1>
          <xm:sqref>B39:I39</xm:sqref>
        </x14:dataValidation>
        <x14:dataValidation type="list" allowBlank="1" showInputMessage="1" showErrorMessage="1">
          <x14:formula1>
            <xm:f>'[כרטיס פרוייקט מיזם הינקות - משחקייה.xlsx]תשובות 2'!#REF!</xm:f>
          </x14:formula1>
          <xm:sqref>C41:D45</xm:sqref>
        </x14:dataValidation>
        <x14:dataValidation type="list" allowBlank="1" showInputMessage="1" showErrorMessage="1">
          <x14:formula1>
            <xm:f>'[כרטיס פרוייקט מיזם הינקות - משחקייה.xlsx]תשובות 2'!#REF!</xm:f>
          </x14:formula1>
          <xm:sqref>B47</xm:sqref>
        </x14:dataValidation>
        <x14:dataValidation type="list" allowBlank="1" showInputMessage="1" showErrorMessage="1">
          <x14:formula1>
            <xm:f>'[כרטיס פרוייקט מיזם הינקות - משחקייה.xlsx]תשובות 2'!#REF!</xm:f>
          </x14:formula1>
          <xm:sqref>B46</xm:sqref>
        </x14:dataValidation>
        <x14:dataValidation type="list" allowBlank="1" showInputMessage="1" showErrorMessage="1">
          <x14:formula1>
            <xm:f>'[כרטיס פרוייקט מיזם הינקות - משחקייה.xlsx]תשובות 2'!#REF!</xm:f>
          </x14:formula1>
          <xm:sqref>A44:A45</xm:sqref>
        </x14:dataValidation>
        <x14:dataValidation type="list" allowBlank="1" showInputMessage="1" showErrorMessage="1">
          <x14:formula1>
            <xm:f>'[כרטיס פרוייקט מיזם הינקות - משחקייה.xlsx]תשובות 2'!#REF!</xm:f>
          </x14:formula1>
          <xm:sqref>H41:H44</xm:sqref>
        </x14:dataValidation>
        <x14:dataValidation type="list" allowBlank="1" showInputMessage="1" showErrorMessage="1">
          <x14:formula1>
            <xm:f>'[כרטיס פרוייקט מיזם הינקות - משחקייה.xlsx]תשובות 2'!#REF!</xm:f>
          </x14:formula1>
          <xm:sqref>E41:E45</xm:sqref>
        </x14:dataValidation>
        <x14:dataValidation type="list" allowBlank="1" showInputMessage="1" showErrorMessage="1">
          <x14:formula1>
            <xm:f>'[כרטיס פרוייקט מיזם הינקות - משחקייה.xlsx]תשובות 2'!#REF!</xm:f>
          </x14:formula1>
          <xm:sqref>B41:B45</xm:sqref>
        </x14:dataValidation>
        <x14:dataValidation type="list" allowBlank="1" showInputMessage="1" showErrorMessage="1">
          <x14:formula1>
            <xm:f>'[כרטיס פרוייקט מיזם הינקות - משחקייה.xlsx]תשובות 2'!#REF!</xm:f>
          </x14:formula1>
          <xm:sqref>A41:A43</xm:sqref>
        </x14:dataValidation>
        <x14:dataValidation type="list" allowBlank="1" showInputMessage="1" showErrorMessage="1">
          <x14:formula1>
            <xm:f>'[כרטיס פרוייקט מיזם הינקות - משחקייה.xlsx]תשובות 2'!#REF!</xm:f>
          </x14:formula1>
          <xm:sqref>B34</xm:sqref>
        </x14:dataValidation>
        <x14:dataValidation type="list" allowBlank="1" showInputMessage="1" showErrorMessage="1">
          <x14:formula1>
            <xm:f>'[כרטיס פרוייקט מיזם הינקות - משחקייה.xlsx]תשובות 2'!#REF!</xm:f>
          </x14:formula1>
          <xm:sqref>B31:B33</xm:sqref>
        </x14:dataValidation>
        <x14:dataValidation type="list" allowBlank="1" showInputMessage="1" showErrorMessage="1">
          <x14:formula1>
            <xm:f>'[כרטיס פרוייקט מיזם הינקות - משחקייה.xlsx]תשובות 1'!#REF!</xm:f>
          </x14:formula1>
          <xm:sqref>B27</xm:sqref>
        </x14:dataValidation>
        <x14:dataValidation type="list" allowBlank="1" showInputMessage="1" showErrorMessage="1">
          <x14:formula1>
            <xm:f>'[כרטיס פרוייקט מיזם הינקות - משחקייה.xlsx]תשובות 1'!#REF!</xm:f>
          </x14:formula1>
          <xm:sqref>B23</xm:sqref>
        </x14:dataValidation>
        <x14:dataValidation type="list" allowBlank="1" showInputMessage="1" showErrorMessage="1">
          <x14:formula1>
            <xm:f>'[כרטיס פרוייקט מיזם הינקות - משחקייה.xlsx]תשובות 1'!#REF!</xm:f>
          </x14:formula1>
          <xm:sqref>B18</xm:sqref>
        </x14:dataValidation>
        <x14:dataValidation type="list" allowBlank="1" showInputMessage="1" showErrorMessage="1">
          <x14:formula1>
            <xm:f>'[כרטיס פרוייקט מיזם הינקות - משחקייה.xlsx]תשובות 2'!#REF!</xm:f>
          </x14:formula1>
          <xm:sqref>B84 B50:B51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rightToLeft="1" tabSelected="1" workbookViewId="0">
      <selection sqref="A1:XFD1048576"/>
    </sheetView>
  </sheetViews>
  <sheetFormatPr defaultColWidth="9" defaultRowHeight="14.25" x14ac:dyDescent="0.2"/>
  <cols>
    <col min="1" max="1" width="50.625" style="106" customWidth="1"/>
    <col min="2" max="2" width="51.625" style="106" customWidth="1"/>
    <col min="3" max="3" width="12.625" style="106" customWidth="1"/>
    <col min="4" max="4" width="11.875" style="106" customWidth="1"/>
    <col min="5" max="5" width="10.625" style="106" customWidth="1"/>
    <col min="6" max="8" width="9" style="106"/>
    <col min="9" max="9" width="11.25" style="106" customWidth="1"/>
    <col min="10" max="11" width="9" style="106"/>
    <col min="12" max="12" width="12.5" style="106" customWidth="1"/>
    <col min="13" max="13" width="9" style="106"/>
    <col min="14" max="14" width="18.75" style="106" customWidth="1"/>
    <col min="15" max="16384" width="9" style="106"/>
  </cols>
  <sheetData>
    <row r="1" spans="1:15" ht="26.25" x14ac:dyDescent="0.4">
      <c r="A1" s="141" t="s">
        <v>569</v>
      </c>
      <c r="B1" s="142"/>
      <c r="C1" s="142"/>
      <c r="D1" s="142"/>
      <c r="E1" s="142"/>
      <c r="F1" s="142"/>
      <c r="G1" s="142"/>
      <c r="H1" s="142"/>
      <c r="I1" s="142"/>
      <c r="J1" s="142"/>
      <c r="K1" s="142"/>
      <c r="L1" s="142"/>
      <c r="M1" s="140"/>
      <c r="N1" s="140"/>
      <c r="O1" s="140"/>
    </row>
    <row r="2" spans="1:15" s="45" customFormat="1" ht="26.25" customHeight="1" x14ac:dyDescent="0.2">
      <c r="A2" s="139"/>
      <c r="B2" s="139"/>
      <c r="C2" s="139"/>
      <c r="D2" s="139"/>
      <c r="E2" s="139"/>
      <c r="F2" s="139"/>
      <c r="G2" s="139"/>
      <c r="H2" s="139"/>
      <c r="I2" s="139"/>
      <c r="J2" s="139"/>
      <c r="K2" s="139"/>
      <c r="L2" s="139"/>
      <c r="M2" s="139"/>
      <c r="N2" s="139"/>
      <c r="O2" s="139"/>
    </row>
    <row r="3" spans="1:15" s="45" customFormat="1" ht="26.25" customHeight="1" x14ac:dyDescent="0.2">
      <c r="A3" s="139"/>
      <c r="B3" s="139"/>
      <c r="C3" s="139"/>
      <c r="D3" s="139"/>
      <c r="E3" s="139"/>
      <c r="F3" s="139"/>
      <c r="G3" s="139"/>
      <c r="H3" s="139"/>
      <c r="I3" s="139"/>
      <c r="J3" s="139"/>
      <c r="K3" s="139"/>
      <c r="L3" s="139"/>
      <c r="M3" s="139"/>
      <c r="N3" s="139"/>
      <c r="O3" s="139"/>
    </row>
    <row r="4" spans="1:15" s="45" customFormat="1" ht="26.25" customHeight="1" x14ac:dyDescent="0.2">
      <c r="A4" s="139"/>
      <c r="B4" s="139"/>
      <c r="C4" s="139"/>
      <c r="D4" s="139"/>
      <c r="E4" s="139"/>
      <c r="F4" s="139"/>
      <c r="G4" s="139"/>
      <c r="H4" s="139"/>
      <c r="I4" s="139"/>
      <c r="J4" s="139"/>
      <c r="K4" s="139"/>
      <c r="L4" s="139"/>
      <c r="M4" s="139"/>
      <c r="N4" s="139"/>
      <c r="O4" s="139"/>
    </row>
    <row r="5" spans="1:15" ht="14.25" customHeight="1" x14ac:dyDescent="0.2">
      <c r="A5" s="139"/>
      <c r="B5" s="139"/>
      <c r="C5" s="139"/>
      <c r="D5" s="139"/>
      <c r="E5" s="139"/>
      <c r="F5" s="139"/>
      <c r="G5" s="139"/>
      <c r="H5" s="139"/>
      <c r="I5" s="139"/>
      <c r="J5" s="139"/>
      <c r="K5" s="139"/>
      <c r="L5" s="139"/>
      <c r="M5" s="139"/>
      <c r="N5" s="139"/>
      <c r="O5" s="139"/>
    </row>
    <row r="6" spans="1:15" ht="14.25" customHeight="1" x14ac:dyDescent="0.2">
      <c r="A6" s="139"/>
      <c r="B6" s="139"/>
      <c r="C6" s="139"/>
      <c r="D6" s="139"/>
      <c r="E6" s="139"/>
      <c r="F6" s="139"/>
      <c r="G6" s="139"/>
      <c r="H6" s="139"/>
      <c r="I6" s="139"/>
      <c r="J6" s="139"/>
      <c r="K6" s="139"/>
      <c r="L6" s="139"/>
      <c r="M6" s="139"/>
      <c r="N6" s="139"/>
      <c r="O6" s="139"/>
    </row>
    <row r="7" spans="1:15" ht="14.25" customHeight="1" x14ac:dyDescent="0.2">
      <c r="A7" s="139"/>
      <c r="B7" s="139"/>
      <c r="C7" s="139"/>
      <c r="D7" s="139"/>
      <c r="E7" s="139"/>
      <c r="F7" s="139"/>
      <c r="G7" s="139"/>
      <c r="H7" s="139"/>
      <c r="I7" s="139"/>
      <c r="J7" s="139"/>
      <c r="K7" s="139"/>
      <c r="L7" s="139"/>
      <c r="M7" s="139"/>
      <c r="N7" s="139"/>
      <c r="O7" s="139"/>
    </row>
    <row r="8" spans="1:15" ht="14.25" customHeight="1" x14ac:dyDescent="0.2">
      <c r="A8" s="139"/>
      <c r="B8" s="139"/>
      <c r="C8" s="139"/>
      <c r="D8" s="139"/>
      <c r="E8" s="139"/>
      <c r="F8" s="139"/>
      <c r="G8" s="139"/>
      <c r="H8" s="139"/>
      <c r="I8" s="139"/>
      <c r="J8" s="139"/>
      <c r="K8" s="139"/>
      <c r="L8" s="139"/>
      <c r="M8" s="139"/>
      <c r="N8" s="139"/>
      <c r="O8" s="139"/>
    </row>
    <row r="9" spans="1:15" ht="14.25" customHeight="1" x14ac:dyDescent="0.2">
      <c r="A9" s="139"/>
      <c r="B9" s="139"/>
      <c r="C9" s="139"/>
      <c r="D9" s="139"/>
      <c r="E9" s="139"/>
      <c r="F9" s="139"/>
      <c r="G9" s="139"/>
      <c r="H9" s="139"/>
      <c r="I9" s="139"/>
      <c r="J9" s="139"/>
      <c r="K9" s="139"/>
      <c r="L9" s="139"/>
      <c r="M9" s="139"/>
      <c r="N9" s="139"/>
      <c r="O9" s="139"/>
    </row>
    <row r="10" spans="1:15" ht="14.25" customHeight="1" x14ac:dyDescent="0.2">
      <c r="A10" s="139"/>
      <c r="B10" s="139"/>
      <c r="C10" s="139"/>
      <c r="D10" s="139"/>
      <c r="E10" s="139"/>
      <c r="F10" s="139"/>
      <c r="G10" s="139"/>
      <c r="H10" s="139"/>
      <c r="I10" s="139"/>
      <c r="J10" s="139"/>
      <c r="K10" s="139"/>
      <c r="L10" s="139"/>
      <c r="M10" s="139"/>
      <c r="N10" s="139"/>
      <c r="O10" s="139"/>
    </row>
    <row r="11" spans="1:15" ht="14.25" customHeight="1" x14ac:dyDescent="0.2">
      <c r="A11" s="139"/>
      <c r="B11" s="139"/>
      <c r="C11" s="139"/>
      <c r="D11" s="139"/>
      <c r="E11" s="139"/>
      <c r="F11" s="139"/>
      <c r="G11" s="139"/>
      <c r="H11" s="139"/>
      <c r="I11" s="139"/>
      <c r="J11" s="139"/>
      <c r="K11" s="139"/>
      <c r="L11" s="139"/>
      <c r="M11" s="139"/>
      <c r="N11" s="139"/>
      <c r="O11" s="139"/>
    </row>
    <row r="12" spans="1:15" ht="13.5" customHeight="1" x14ac:dyDescent="0.2">
      <c r="A12" s="139"/>
      <c r="B12" s="139"/>
      <c r="C12" s="139"/>
      <c r="D12" s="139"/>
      <c r="E12" s="139"/>
      <c r="F12" s="139"/>
      <c r="G12" s="139"/>
      <c r="H12" s="139"/>
      <c r="I12" s="139"/>
      <c r="J12" s="139"/>
      <c r="K12" s="139"/>
      <c r="L12" s="139"/>
      <c r="M12" s="139"/>
      <c r="N12" s="139"/>
      <c r="O12" s="139"/>
    </row>
    <row r="13" spans="1:15" ht="30.75" customHeight="1" thickBot="1" x14ac:dyDescent="0.25">
      <c r="A13" s="139"/>
      <c r="B13" s="139"/>
      <c r="C13" s="139"/>
      <c r="D13" s="139"/>
      <c r="E13" s="139"/>
      <c r="F13" s="139"/>
      <c r="G13" s="139"/>
      <c r="H13" s="139"/>
      <c r="I13" s="139"/>
      <c r="J13" s="139"/>
      <c r="K13" s="139"/>
      <c r="L13" s="139"/>
      <c r="M13" s="139"/>
      <c r="N13" s="139"/>
      <c r="O13" s="139"/>
    </row>
    <row r="14" spans="1:15" ht="30.75" customHeight="1" thickBot="1" x14ac:dyDescent="0.4">
      <c r="A14" s="150" t="s">
        <v>163</v>
      </c>
      <c r="B14" s="150"/>
      <c r="C14" s="150"/>
      <c r="D14" s="150"/>
      <c r="E14" s="150"/>
      <c r="F14" s="150"/>
      <c r="G14" s="150"/>
      <c r="H14" s="150"/>
      <c r="I14" s="150"/>
      <c r="J14" s="117"/>
      <c r="M14" s="265" t="s">
        <v>562</v>
      </c>
      <c r="N14" s="266"/>
      <c r="O14" s="267"/>
    </row>
    <row r="15" spans="1:15" ht="21" customHeight="1" x14ac:dyDescent="0.2">
      <c r="A15" s="111" t="s">
        <v>3</v>
      </c>
      <c r="B15" s="149" t="s">
        <v>695</v>
      </c>
      <c r="C15" s="149"/>
      <c r="D15" s="149"/>
      <c r="E15" s="149"/>
      <c r="F15" s="149"/>
      <c r="G15" s="149"/>
      <c r="H15" s="149"/>
      <c r="I15" s="149"/>
      <c r="J15" s="117"/>
      <c r="M15" s="256" t="s">
        <v>563</v>
      </c>
      <c r="N15" s="257"/>
      <c r="O15" s="258"/>
    </row>
    <row r="16" spans="1:15" ht="21" x14ac:dyDescent="0.2">
      <c r="A16" s="111" t="s">
        <v>490</v>
      </c>
      <c r="B16" s="149" t="s">
        <v>696</v>
      </c>
      <c r="C16" s="149"/>
      <c r="D16" s="149"/>
      <c r="E16" s="149"/>
      <c r="F16" s="149"/>
      <c r="G16" s="149"/>
      <c r="H16" s="149"/>
      <c r="I16" s="149"/>
      <c r="J16" s="117"/>
      <c r="M16" s="259"/>
      <c r="N16" s="260"/>
      <c r="O16" s="261"/>
    </row>
    <row r="17" spans="1:23" ht="21" x14ac:dyDescent="0.2">
      <c r="A17" s="111" t="s">
        <v>162</v>
      </c>
      <c r="B17" s="287"/>
      <c r="C17" s="287"/>
      <c r="D17" s="287"/>
      <c r="E17" s="287"/>
      <c r="F17" s="287"/>
      <c r="G17" s="287"/>
      <c r="H17" s="287"/>
      <c r="I17" s="287"/>
      <c r="J17" s="117"/>
      <c r="M17" s="259"/>
      <c r="N17" s="260"/>
      <c r="O17" s="261"/>
    </row>
    <row r="18" spans="1:23" ht="21" x14ac:dyDescent="0.2">
      <c r="A18" s="111" t="s">
        <v>0</v>
      </c>
      <c r="B18" s="149"/>
      <c r="C18" s="149"/>
      <c r="D18" s="149"/>
      <c r="E18" s="149"/>
      <c r="F18" s="149"/>
      <c r="G18" s="149"/>
      <c r="H18" s="149"/>
      <c r="I18" s="149"/>
      <c r="J18" s="117"/>
      <c r="L18" s="118"/>
      <c r="M18" s="259"/>
      <c r="N18" s="260"/>
      <c r="O18" s="261"/>
    </row>
    <row r="19" spans="1:23" ht="21.75" thickBot="1" x14ac:dyDescent="0.25">
      <c r="A19" s="114" t="s">
        <v>559</v>
      </c>
      <c r="B19" s="143" t="s">
        <v>657</v>
      </c>
      <c r="C19" s="143"/>
      <c r="D19" s="143"/>
      <c r="E19" s="143"/>
      <c r="F19" s="143"/>
      <c r="G19" s="143"/>
      <c r="H19" s="143"/>
      <c r="I19" s="143"/>
      <c r="J19" s="117"/>
      <c r="L19" s="118"/>
      <c r="M19" s="259"/>
      <c r="N19" s="260"/>
      <c r="O19" s="261"/>
    </row>
    <row r="20" spans="1:23" ht="21.75" thickBot="1" x14ac:dyDescent="0.25">
      <c r="A20" s="146" t="s">
        <v>26</v>
      </c>
      <c r="B20" s="147"/>
      <c r="C20" s="147"/>
      <c r="D20" s="147"/>
      <c r="E20" s="147"/>
      <c r="F20" s="147"/>
      <c r="G20" s="147"/>
      <c r="H20" s="147"/>
      <c r="I20" s="148"/>
      <c r="J20" s="118"/>
      <c r="L20" s="118"/>
      <c r="M20" s="259"/>
      <c r="N20" s="260"/>
      <c r="O20" s="261"/>
    </row>
    <row r="21" spans="1:23" ht="155.65" customHeight="1" thickBot="1" x14ac:dyDescent="0.25">
      <c r="A21" s="42" t="s">
        <v>26</v>
      </c>
      <c r="B21" s="144" t="s">
        <v>697</v>
      </c>
      <c r="C21" s="145"/>
      <c r="D21" s="145"/>
      <c r="E21" s="145"/>
      <c r="F21" s="145"/>
      <c r="G21" s="145"/>
      <c r="H21" s="145"/>
      <c r="I21" s="145"/>
      <c r="J21" s="117"/>
      <c r="L21" s="118"/>
      <c r="M21" s="268" t="s">
        <v>564</v>
      </c>
      <c r="N21" s="269"/>
      <c r="O21" s="270"/>
    </row>
    <row r="22" spans="1:23" ht="17.25" customHeight="1" thickBot="1" x14ac:dyDescent="0.25">
      <c r="A22" s="203" t="s">
        <v>164</v>
      </c>
      <c r="B22" s="204"/>
      <c r="C22" s="204"/>
      <c r="D22" s="204"/>
      <c r="E22" s="204"/>
      <c r="F22" s="204"/>
      <c r="G22" s="204"/>
      <c r="H22" s="204"/>
      <c r="I22" s="205"/>
      <c r="J22" s="118"/>
      <c r="L22" s="118"/>
      <c r="M22" s="271" t="s">
        <v>565</v>
      </c>
      <c r="N22" s="272"/>
      <c r="O22" s="273"/>
    </row>
    <row r="23" spans="1:23" ht="21" customHeight="1" x14ac:dyDescent="0.2">
      <c r="A23" s="110" t="s">
        <v>27</v>
      </c>
      <c r="B23" s="207" t="s">
        <v>485</v>
      </c>
      <c r="C23" s="207"/>
      <c r="D23" s="207"/>
      <c r="E23" s="207"/>
      <c r="F23" s="207"/>
      <c r="G23" s="207"/>
      <c r="H23" s="207"/>
      <c r="I23" s="207"/>
      <c r="J23" s="117"/>
      <c r="L23" s="118"/>
      <c r="M23" s="274"/>
      <c r="N23" s="275"/>
      <c r="O23" s="276"/>
    </row>
    <row r="24" spans="1:23" ht="21" x14ac:dyDescent="0.2">
      <c r="A24" s="111" t="s">
        <v>600</v>
      </c>
      <c r="B24" s="200" t="s">
        <v>597</v>
      </c>
      <c r="C24" s="200"/>
      <c r="D24" s="200"/>
      <c r="E24" s="200"/>
      <c r="F24" s="200"/>
      <c r="G24" s="200"/>
      <c r="H24" s="200"/>
      <c r="I24" s="200"/>
      <c r="J24" s="117"/>
      <c r="L24" s="118"/>
      <c r="M24" s="274"/>
      <c r="N24" s="275"/>
      <c r="O24" s="276"/>
    </row>
    <row r="25" spans="1:23" ht="21" x14ac:dyDescent="0.2">
      <c r="A25" s="111" t="s">
        <v>35</v>
      </c>
      <c r="B25" s="185">
        <v>2</v>
      </c>
      <c r="C25" s="185"/>
      <c r="D25" s="185"/>
      <c r="E25" s="185"/>
      <c r="F25" s="185"/>
      <c r="G25" s="185"/>
      <c r="H25" s="185"/>
      <c r="I25" s="185"/>
      <c r="J25" s="117"/>
      <c r="L25" s="118"/>
      <c r="M25" s="274"/>
      <c r="N25" s="275"/>
      <c r="O25" s="276"/>
    </row>
    <row r="26" spans="1:23" ht="21" x14ac:dyDescent="0.2">
      <c r="A26" s="111" t="s">
        <v>36</v>
      </c>
      <c r="B26" s="185">
        <v>3</v>
      </c>
      <c r="C26" s="185"/>
      <c r="D26" s="185"/>
      <c r="E26" s="185"/>
      <c r="F26" s="185"/>
      <c r="G26" s="185"/>
      <c r="H26" s="185"/>
      <c r="I26" s="185"/>
      <c r="J26" s="117"/>
      <c r="L26" s="118"/>
      <c r="M26" s="274"/>
      <c r="N26" s="275"/>
      <c r="O26" s="276"/>
    </row>
    <row r="27" spans="1:23" ht="21" customHeight="1" x14ac:dyDescent="0.2">
      <c r="A27" s="111" t="s">
        <v>37</v>
      </c>
      <c r="B27" s="200" t="s">
        <v>34</v>
      </c>
      <c r="C27" s="200"/>
      <c r="D27" s="200"/>
      <c r="E27" s="200"/>
      <c r="F27" s="200"/>
      <c r="G27" s="200"/>
      <c r="H27" s="200"/>
      <c r="I27" s="200"/>
      <c r="J27" s="117"/>
      <c r="L27" s="118"/>
      <c r="M27" s="274"/>
      <c r="N27" s="275"/>
      <c r="O27" s="276"/>
    </row>
    <row r="28" spans="1:23" ht="21" x14ac:dyDescent="0.2">
      <c r="A28" s="111" t="s">
        <v>38</v>
      </c>
      <c r="B28" s="200" t="s">
        <v>648</v>
      </c>
      <c r="C28" s="200"/>
      <c r="D28" s="200"/>
      <c r="E28" s="200"/>
      <c r="F28" s="200"/>
      <c r="G28" s="200"/>
      <c r="H28" s="200"/>
      <c r="I28" s="200"/>
      <c r="J28" s="117"/>
      <c r="L28" s="118"/>
      <c r="M28" s="274"/>
      <c r="N28" s="275"/>
      <c r="O28" s="276"/>
    </row>
    <row r="29" spans="1:23" ht="82.5" customHeight="1" thickBot="1" x14ac:dyDescent="0.25">
      <c r="A29" s="114" t="s">
        <v>42</v>
      </c>
      <c r="B29" s="201" t="s">
        <v>698</v>
      </c>
      <c r="C29" s="202"/>
      <c r="D29" s="202"/>
      <c r="E29" s="202"/>
      <c r="F29" s="202"/>
      <c r="G29" s="202"/>
      <c r="H29" s="202"/>
      <c r="I29" s="202"/>
      <c r="J29" s="117"/>
      <c r="L29" s="118"/>
      <c r="M29" s="274"/>
      <c r="N29" s="275"/>
      <c r="O29" s="276"/>
    </row>
    <row r="30" spans="1:23" ht="29.25" customHeight="1" thickBot="1" x14ac:dyDescent="0.25">
      <c r="A30" s="203" t="s">
        <v>165</v>
      </c>
      <c r="B30" s="204"/>
      <c r="C30" s="204"/>
      <c r="D30" s="204"/>
      <c r="E30" s="204"/>
      <c r="F30" s="204"/>
      <c r="G30" s="204"/>
      <c r="H30" s="204"/>
      <c r="I30" s="205"/>
      <c r="J30" s="118"/>
      <c r="L30" s="118"/>
      <c r="M30" s="271" t="s">
        <v>655</v>
      </c>
      <c r="N30" s="272"/>
      <c r="O30" s="272"/>
      <c r="P30" s="272"/>
      <c r="Q30" s="273"/>
      <c r="R30" s="271" t="s">
        <v>656</v>
      </c>
      <c r="S30" s="272"/>
      <c r="T30" s="272"/>
      <c r="U30" s="272"/>
      <c r="V30" s="272"/>
      <c r="W30" s="273"/>
    </row>
    <row r="31" spans="1:23" ht="63" customHeight="1" x14ac:dyDescent="0.2">
      <c r="A31" s="110" t="s">
        <v>43</v>
      </c>
      <c r="B31" s="206" t="s">
        <v>631</v>
      </c>
      <c r="C31" s="206"/>
      <c r="D31" s="206"/>
      <c r="E31" s="206"/>
      <c r="F31" s="206"/>
      <c r="G31" s="206"/>
      <c r="H31" s="206"/>
      <c r="I31" s="206"/>
      <c r="J31" s="117"/>
      <c r="L31" s="118"/>
      <c r="M31" s="274"/>
      <c r="N31" s="275"/>
      <c r="O31" s="275"/>
      <c r="P31" s="275"/>
      <c r="Q31" s="276"/>
      <c r="R31" s="274"/>
      <c r="S31" s="275"/>
      <c r="T31" s="275"/>
      <c r="U31" s="275"/>
      <c r="V31" s="275"/>
      <c r="W31" s="276"/>
    </row>
    <row r="32" spans="1:23" ht="82.5" customHeight="1" x14ac:dyDescent="0.2">
      <c r="A32" s="111" t="s">
        <v>44</v>
      </c>
      <c r="B32" s="181"/>
      <c r="C32" s="181"/>
      <c r="D32" s="181"/>
      <c r="E32" s="181"/>
      <c r="F32" s="181"/>
      <c r="G32" s="181"/>
      <c r="H32" s="181"/>
      <c r="I32" s="181"/>
      <c r="J32" s="117"/>
      <c r="L32" s="118"/>
      <c r="M32" s="274"/>
      <c r="N32" s="275"/>
      <c r="O32" s="275"/>
      <c r="P32" s="275"/>
      <c r="Q32" s="276"/>
      <c r="R32" s="274"/>
      <c r="S32" s="275"/>
      <c r="T32" s="275"/>
      <c r="U32" s="275"/>
      <c r="V32" s="275"/>
      <c r="W32" s="276"/>
    </row>
    <row r="33" spans="1:23" ht="51" customHeight="1" x14ac:dyDescent="0.2">
      <c r="A33" s="111" t="s">
        <v>44</v>
      </c>
      <c r="B33" s="181"/>
      <c r="C33" s="181"/>
      <c r="D33" s="181"/>
      <c r="E33" s="181"/>
      <c r="F33" s="181"/>
      <c r="G33" s="181"/>
      <c r="H33" s="181"/>
      <c r="I33" s="181"/>
      <c r="J33" s="117"/>
      <c r="L33" s="118"/>
      <c r="M33" s="274"/>
      <c r="N33" s="275"/>
      <c r="O33" s="275"/>
      <c r="P33" s="275"/>
      <c r="Q33" s="276"/>
      <c r="R33" s="274"/>
      <c r="S33" s="275"/>
      <c r="T33" s="275"/>
      <c r="U33" s="275"/>
      <c r="V33" s="275"/>
      <c r="W33" s="276"/>
    </row>
    <row r="34" spans="1:23" ht="58.5" customHeight="1" thickBot="1" x14ac:dyDescent="0.25">
      <c r="A34" s="113" t="s">
        <v>654</v>
      </c>
      <c r="B34" s="182" t="s">
        <v>635</v>
      </c>
      <c r="C34" s="182"/>
      <c r="D34" s="182"/>
      <c r="E34" s="182"/>
      <c r="F34" s="182"/>
      <c r="G34" s="182"/>
      <c r="H34" s="182"/>
      <c r="I34" s="182"/>
      <c r="J34" s="101"/>
      <c r="L34" s="118"/>
      <c r="M34" s="277"/>
      <c r="N34" s="278"/>
      <c r="O34" s="278"/>
      <c r="P34" s="278"/>
      <c r="Q34" s="279"/>
      <c r="R34" s="277"/>
      <c r="S34" s="278"/>
      <c r="T34" s="278"/>
      <c r="U34" s="278"/>
      <c r="V34" s="278"/>
      <c r="W34" s="279"/>
    </row>
    <row r="35" spans="1:23" ht="33" customHeight="1" thickBot="1" x14ac:dyDescent="0.25">
      <c r="A35" s="166" t="s">
        <v>166</v>
      </c>
      <c r="B35" s="167"/>
      <c r="C35" s="167"/>
      <c r="D35" s="167"/>
      <c r="E35" s="167"/>
      <c r="F35" s="167"/>
      <c r="G35" s="167"/>
      <c r="H35" s="167"/>
      <c r="I35" s="168"/>
      <c r="J35" s="48"/>
      <c r="K35" s="48"/>
      <c r="L35" s="48"/>
      <c r="M35" s="232" t="s">
        <v>566</v>
      </c>
      <c r="N35" s="233"/>
      <c r="O35" s="233"/>
      <c r="P35" s="233"/>
      <c r="Q35" s="233"/>
      <c r="R35" s="233"/>
      <c r="S35" s="233"/>
      <c r="T35" s="233"/>
      <c r="U35" s="233"/>
      <c r="V35" s="233"/>
      <c r="W35" s="234"/>
    </row>
    <row r="36" spans="1:23" ht="21" customHeight="1" x14ac:dyDescent="0.2">
      <c r="A36" s="110" t="s">
        <v>49</v>
      </c>
      <c r="B36" s="183"/>
      <c r="C36" s="183"/>
      <c r="D36" s="183"/>
      <c r="E36" s="183"/>
      <c r="F36" s="183"/>
      <c r="G36" s="183"/>
      <c r="H36" s="183"/>
      <c r="I36" s="184"/>
      <c r="J36" s="117"/>
      <c r="K36" s="118"/>
      <c r="L36" s="118"/>
      <c r="M36" s="235"/>
      <c r="N36" s="236"/>
      <c r="O36" s="236"/>
      <c r="P36" s="236"/>
      <c r="Q36" s="236"/>
      <c r="R36" s="236"/>
      <c r="S36" s="236"/>
      <c r="T36" s="236"/>
      <c r="U36" s="236"/>
      <c r="V36" s="236"/>
      <c r="W36" s="237"/>
    </row>
    <row r="37" spans="1:23" ht="21" x14ac:dyDescent="0.2">
      <c r="A37" s="111" t="s">
        <v>50</v>
      </c>
      <c r="B37" s="183"/>
      <c r="C37" s="183"/>
      <c r="D37" s="183"/>
      <c r="E37" s="183"/>
      <c r="F37" s="183"/>
      <c r="G37" s="183"/>
      <c r="H37" s="183"/>
      <c r="I37" s="184"/>
      <c r="J37" s="117"/>
      <c r="K37" s="118"/>
      <c r="L37" s="118"/>
      <c r="M37" s="235"/>
      <c r="N37" s="236"/>
      <c r="O37" s="236"/>
      <c r="P37" s="236"/>
      <c r="Q37" s="236"/>
      <c r="R37" s="236"/>
      <c r="S37" s="236"/>
      <c r="T37" s="236"/>
      <c r="U37" s="236"/>
      <c r="V37" s="236"/>
      <c r="W37" s="237"/>
    </row>
    <row r="38" spans="1:23" ht="21" x14ac:dyDescent="0.2">
      <c r="A38" s="111" t="s">
        <v>167</v>
      </c>
      <c r="B38" s="185"/>
      <c r="C38" s="185"/>
      <c r="D38" s="185"/>
      <c r="E38" s="185"/>
      <c r="F38" s="185"/>
      <c r="G38" s="185"/>
      <c r="H38" s="185"/>
      <c r="I38" s="186"/>
      <c r="J38" s="117"/>
      <c r="K38" s="118"/>
      <c r="L38" s="118"/>
      <c r="M38" s="235"/>
      <c r="N38" s="236"/>
      <c r="O38" s="236"/>
      <c r="P38" s="236"/>
      <c r="Q38" s="236"/>
      <c r="R38" s="236"/>
      <c r="S38" s="236"/>
      <c r="T38" s="236"/>
      <c r="U38" s="236"/>
      <c r="V38" s="236"/>
      <c r="W38" s="237"/>
    </row>
    <row r="39" spans="1:23" ht="21.75" thickBot="1" x14ac:dyDescent="0.25">
      <c r="A39" s="114" t="s">
        <v>51</v>
      </c>
      <c r="B39" s="187"/>
      <c r="C39" s="187"/>
      <c r="D39" s="187"/>
      <c r="E39" s="187"/>
      <c r="F39" s="187"/>
      <c r="G39" s="187"/>
      <c r="H39" s="187"/>
      <c r="I39" s="188"/>
      <c r="J39" s="117"/>
      <c r="K39" s="118"/>
      <c r="L39" s="118"/>
      <c r="M39" s="235"/>
      <c r="N39" s="236"/>
      <c r="O39" s="236"/>
      <c r="P39" s="236"/>
      <c r="Q39" s="236"/>
      <c r="R39" s="236"/>
      <c r="S39" s="236"/>
      <c r="T39" s="236"/>
      <c r="U39" s="236"/>
      <c r="V39" s="236"/>
      <c r="W39" s="237"/>
    </row>
    <row r="40" spans="1:23" ht="19.5" customHeight="1" thickBot="1" x14ac:dyDescent="0.25">
      <c r="A40" s="38" t="s">
        <v>582</v>
      </c>
      <c r="B40" s="39" t="s">
        <v>169</v>
      </c>
      <c r="C40" s="169" t="s">
        <v>572</v>
      </c>
      <c r="D40" s="170"/>
      <c r="E40" s="169" t="s">
        <v>63</v>
      </c>
      <c r="F40" s="193"/>
      <c r="G40" s="170"/>
      <c r="H40" s="169" t="s">
        <v>571</v>
      </c>
      <c r="I40" s="172"/>
      <c r="J40" s="118"/>
      <c r="K40" s="118"/>
      <c r="L40" s="118"/>
      <c r="M40" s="235"/>
      <c r="N40" s="236"/>
      <c r="O40" s="236"/>
      <c r="P40" s="236"/>
      <c r="Q40" s="236"/>
      <c r="R40" s="236"/>
      <c r="S40" s="236"/>
      <c r="T40" s="236"/>
      <c r="U40" s="236"/>
      <c r="V40" s="236"/>
      <c r="W40" s="237"/>
    </row>
    <row r="41" spans="1:23" ht="63.75" thickBot="1" x14ac:dyDescent="0.25">
      <c r="A41" s="73" t="s">
        <v>636</v>
      </c>
      <c r="B41" s="109" t="s">
        <v>29</v>
      </c>
      <c r="C41" s="171" t="s">
        <v>73</v>
      </c>
      <c r="D41" s="171"/>
      <c r="E41" s="171" t="s">
        <v>76</v>
      </c>
      <c r="F41" s="171"/>
      <c r="G41" s="171"/>
      <c r="H41" s="171" t="s">
        <v>85</v>
      </c>
      <c r="I41" s="189"/>
      <c r="J41" s="118"/>
      <c r="K41" s="118"/>
      <c r="L41" s="118"/>
      <c r="M41" s="235"/>
      <c r="N41" s="236"/>
      <c r="O41" s="236"/>
      <c r="P41" s="236"/>
      <c r="Q41" s="236"/>
      <c r="R41" s="236"/>
      <c r="S41" s="236"/>
      <c r="T41" s="236"/>
      <c r="U41" s="236"/>
      <c r="V41" s="236"/>
      <c r="W41" s="237"/>
    </row>
    <row r="42" spans="1:23" ht="21.75" thickBot="1" x14ac:dyDescent="0.25">
      <c r="A42" s="49" t="s">
        <v>647</v>
      </c>
      <c r="B42" s="104" t="s">
        <v>28</v>
      </c>
      <c r="C42" s="171" t="s">
        <v>73</v>
      </c>
      <c r="D42" s="171"/>
      <c r="E42" s="136" t="s">
        <v>76</v>
      </c>
      <c r="F42" s="136"/>
      <c r="G42" s="136"/>
      <c r="H42" s="190" t="s">
        <v>85</v>
      </c>
      <c r="I42" s="191"/>
      <c r="J42" s="118"/>
      <c r="K42" s="118"/>
      <c r="L42" s="118"/>
      <c r="M42" s="235"/>
      <c r="N42" s="236"/>
      <c r="O42" s="236"/>
      <c r="P42" s="236"/>
      <c r="Q42" s="236"/>
      <c r="R42" s="236"/>
      <c r="S42" s="236"/>
      <c r="T42" s="236"/>
      <c r="U42" s="236"/>
      <c r="V42" s="236"/>
      <c r="W42" s="237"/>
    </row>
    <row r="43" spans="1:23" ht="42.75" thickBot="1" x14ac:dyDescent="0.25">
      <c r="A43" s="49" t="s">
        <v>645</v>
      </c>
      <c r="B43" s="104" t="s">
        <v>29</v>
      </c>
      <c r="C43" s="171" t="s">
        <v>73</v>
      </c>
      <c r="D43" s="171"/>
      <c r="E43" s="136" t="s">
        <v>76</v>
      </c>
      <c r="F43" s="136"/>
      <c r="G43" s="136"/>
      <c r="H43" s="190" t="s">
        <v>85</v>
      </c>
      <c r="I43" s="191"/>
      <c r="J43" s="118"/>
      <c r="K43" s="118"/>
      <c r="L43" s="118"/>
      <c r="M43" s="235"/>
      <c r="N43" s="236"/>
      <c r="O43" s="236"/>
      <c r="P43" s="236"/>
      <c r="Q43" s="236"/>
      <c r="R43" s="236"/>
      <c r="S43" s="236"/>
      <c r="T43" s="236"/>
      <c r="U43" s="236"/>
      <c r="V43" s="236"/>
      <c r="W43" s="237"/>
    </row>
    <row r="44" spans="1:23" ht="21.75" thickBot="1" x14ac:dyDescent="0.25">
      <c r="A44" s="49" t="s">
        <v>67</v>
      </c>
      <c r="B44" s="104" t="s">
        <v>29</v>
      </c>
      <c r="C44" s="171" t="s">
        <v>73</v>
      </c>
      <c r="D44" s="171"/>
      <c r="E44" s="136"/>
      <c r="F44" s="136"/>
      <c r="G44" s="136"/>
      <c r="H44" s="190"/>
      <c r="I44" s="191"/>
      <c r="J44" s="118"/>
      <c r="K44" s="118"/>
      <c r="L44" s="118"/>
      <c r="M44" s="235"/>
      <c r="N44" s="236"/>
      <c r="O44" s="236"/>
      <c r="P44" s="236"/>
      <c r="Q44" s="236"/>
      <c r="R44" s="236"/>
      <c r="S44" s="236"/>
      <c r="T44" s="236"/>
      <c r="U44" s="236"/>
      <c r="V44" s="236"/>
      <c r="W44" s="237"/>
    </row>
    <row r="45" spans="1:23" ht="21.75" thickBot="1" x14ac:dyDescent="0.25">
      <c r="A45" s="62"/>
      <c r="B45" s="107"/>
      <c r="C45" s="171"/>
      <c r="D45" s="171"/>
      <c r="E45" s="161"/>
      <c r="F45" s="161"/>
      <c r="G45" s="161"/>
      <c r="H45" s="161"/>
      <c r="I45" s="192"/>
      <c r="J45" s="118"/>
      <c r="K45" s="118"/>
      <c r="L45" s="118"/>
      <c r="M45" s="235"/>
      <c r="N45" s="236"/>
      <c r="O45" s="236"/>
      <c r="P45" s="236"/>
      <c r="Q45" s="236"/>
      <c r="R45" s="236"/>
      <c r="S45" s="236"/>
      <c r="T45" s="236"/>
      <c r="U45" s="236"/>
      <c r="V45" s="236"/>
      <c r="W45" s="237"/>
    </row>
    <row r="46" spans="1:23" ht="21" x14ac:dyDescent="0.35">
      <c r="A46" s="54" t="s">
        <v>103</v>
      </c>
      <c r="B46" s="162"/>
      <c r="C46" s="162"/>
      <c r="D46" s="162"/>
      <c r="E46" s="162"/>
      <c r="F46" s="162"/>
      <c r="G46" s="162"/>
      <c r="H46" s="162"/>
      <c r="I46" s="163"/>
      <c r="J46" s="117"/>
      <c r="K46" s="118"/>
      <c r="L46" s="118"/>
      <c r="M46" s="235"/>
      <c r="N46" s="236"/>
      <c r="O46" s="236"/>
      <c r="P46" s="236"/>
      <c r="Q46" s="236"/>
      <c r="R46" s="236"/>
      <c r="S46" s="236"/>
      <c r="T46" s="236"/>
      <c r="U46" s="236"/>
      <c r="V46" s="236"/>
      <c r="W46" s="237"/>
    </row>
    <row r="47" spans="1:23" ht="21" x14ac:dyDescent="0.35">
      <c r="A47" s="112" t="s">
        <v>110</v>
      </c>
      <c r="B47" s="164"/>
      <c r="C47" s="164"/>
      <c r="D47" s="164"/>
      <c r="E47" s="164"/>
      <c r="F47" s="164"/>
      <c r="G47" s="164"/>
      <c r="H47" s="164"/>
      <c r="I47" s="165"/>
      <c r="J47" s="117"/>
      <c r="K47" s="118"/>
      <c r="L47" s="118"/>
      <c r="M47" s="235"/>
      <c r="N47" s="236"/>
      <c r="O47" s="236"/>
      <c r="P47" s="236"/>
      <c r="Q47" s="236"/>
      <c r="R47" s="236"/>
      <c r="S47" s="236"/>
      <c r="T47" s="236"/>
      <c r="U47" s="236"/>
      <c r="V47" s="236"/>
      <c r="W47" s="237"/>
    </row>
    <row r="48" spans="1:23" ht="122.25" customHeight="1" thickBot="1" x14ac:dyDescent="0.25">
      <c r="A48" s="102" t="s">
        <v>555</v>
      </c>
      <c r="B48" s="197" t="s">
        <v>697</v>
      </c>
      <c r="C48" s="197"/>
      <c r="D48" s="197"/>
      <c r="E48" s="197"/>
      <c r="F48" s="197"/>
      <c r="G48" s="197"/>
      <c r="H48" s="197"/>
      <c r="I48" s="198"/>
      <c r="J48" s="117"/>
      <c r="K48" s="118"/>
      <c r="L48" s="118"/>
      <c r="M48" s="238"/>
      <c r="N48" s="239"/>
      <c r="O48" s="239"/>
      <c r="P48" s="239"/>
      <c r="Q48" s="239"/>
      <c r="R48" s="239"/>
      <c r="S48" s="239"/>
      <c r="T48" s="239"/>
      <c r="U48" s="239"/>
      <c r="V48" s="239"/>
      <c r="W48" s="240"/>
    </row>
    <row r="49" spans="1:23" ht="29.25" customHeight="1" thickBot="1" x14ac:dyDescent="0.4">
      <c r="A49" s="194" t="s">
        <v>175</v>
      </c>
      <c r="B49" s="195"/>
      <c r="C49" s="195"/>
      <c r="D49" s="195"/>
      <c r="E49" s="195"/>
      <c r="F49" s="195"/>
      <c r="G49" s="195"/>
      <c r="H49" s="195"/>
      <c r="I49" s="196"/>
      <c r="J49" s="118"/>
      <c r="L49" s="118"/>
      <c r="M49" s="247" t="s">
        <v>567</v>
      </c>
      <c r="N49" s="248"/>
      <c r="O49" s="249"/>
      <c r="P49" s="243"/>
      <c r="Q49" s="244"/>
      <c r="R49" s="244"/>
      <c r="S49" s="244"/>
      <c r="T49" s="244"/>
      <c r="U49" s="244"/>
      <c r="V49" s="244"/>
      <c r="W49" s="244"/>
    </row>
    <row r="50" spans="1:23" ht="21.75" customHeight="1" x14ac:dyDescent="0.35">
      <c r="A50" s="54" t="s">
        <v>118</v>
      </c>
      <c r="B50" s="162" t="s">
        <v>2</v>
      </c>
      <c r="C50" s="162"/>
      <c r="D50" s="162"/>
      <c r="E50" s="162"/>
      <c r="F50" s="162"/>
      <c r="G50" s="162"/>
      <c r="H50" s="162"/>
      <c r="I50" s="162"/>
      <c r="J50" s="117"/>
      <c r="L50" s="118"/>
      <c r="M50" s="250"/>
      <c r="N50" s="251"/>
      <c r="O50" s="252"/>
      <c r="P50" s="245"/>
      <c r="Q50" s="246"/>
      <c r="R50" s="246"/>
      <c r="S50" s="246"/>
      <c r="T50" s="246"/>
      <c r="U50" s="246"/>
      <c r="V50" s="246"/>
      <c r="W50" s="246"/>
    </row>
    <row r="51" spans="1:23" ht="21" x14ac:dyDescent="0.35">
      <c r="A51" s="112" t="s">
        <v>119</v>
      </c>
      <c r="B51" s="164" t="s">
        <v>1</v>
      </c>
      <c r="C51" s="164"/>
      <c r="D51" s="164"/>
      <c r="E51" s="164"/>
      <c r="F51" s="164"/>
      <c r="G51" s="164"/>
      <c r="H51" s="164"/>
      <c r="I51" s="164"/>
      <c r="J51" s="117"/>
      <c r="L51" s="118"/>
      <c r="M51" s="250"/>
      <c r="N51" s="251"/>
      <c r="O51" s="252"/>
      <c r="P51" s="245"/>
      <c r="Q51" s="246"/>
      <c r="R51" s="246"/>
      <c r="S51" s="246"/>
      <c r="T51" s="246"/>
      <c r="U51" s="246"/>
      <c r="V51" s="246"/>
      <c r="W51" s="246"/>
    </row>
    <row r="52" spans="1:23" ht="21.75" thickBot="1" x14ac:dyDescent="0.4">
      <c r="A52" s="112" t="str">
        <f>IF(OR(B51="כן"),"פרטו את התנאים")</f>
        <v>פרטו את התנאים</v>
      </c>
      <c r="B52" s="199" t="s">
        <v>699</v>
      </c>
      <c r="C52" s="199"/>
      <c r="D52" s="199"/>
      <c r="E52" s="199"/>
      <c r="F52" s="199"/>
      <c r="G52" s="199"/>
      <c r="H52" s="199"/>
      <c r="I52" s="199"/>
      <c r="J52" s="117"/>
      <c r="L52" s="118"/>
      <c r="M52" s="253"/>
      <c r="N52" s="254"/>
      <c r="O52" s="255"/>
      <c r="P52" s="245"/>
      <c r="Q52" s="246"/>
      <c r="R52" s="246"/>
      <c r="S52" s="246"/>
      <c r="T52" s="246"/>
      <c r="U52" s="246"/>
      <c r="V52" s="246"/>
      <c r="W52" s="246"/>
    </row>
    <row r="53" spans="1:23" ht="21.75" thickBot="1" x14ac:dyDescent="0.4">
      <c r="A53" s="134" t="s">
        <v>177</v>
      </c>
      <c r="B53" s="135"/>
      <c r="C53" s="135"/>
      <c r="D53" s="135"/>
      <c r="E53" s="135"/>
      <c r="F53" s="135"/>
      <c r="G53" s="135"/>
      <c r="H53" s="135"/>
      <c r="I53" s="135"/>
      <c r="J53" s="135"/>
      <c r="K53" s="135"/>
      <c r="L53" s="135"/>
      <c r="M53" s="79"/>
      <c r="N53" s="78"/>
      <c r="O53" s="78"/>
      <c r="P53" s="246"/>
      <c r="Q53" s="246"/>
      <c r="R53" s="246"/>
      <c r="S53" s="246"/>
      <c r="T53" s="246"/>
      <c r="U53" s="246"/>
      <c r="V53" s="246"/>
      <c r="W53" s="246"/>
    </row>
    <row r="54" spans="1:23" ht="14.25" customHeight="1" x14ac:dyDescent="0.2">
      <c r="A54" s="179" t="s">
        <v>487</v>
      </c>
      <c r="B54" s="179"/>
      <c r="C54" s="179"/>
      <c r="D54" s="179"/>
      <c r="E54" s="173" t="s">
        <v>129</v>
      </c>
      <c r="F54" s="174"/>
      <c r="G54" s="174"/>
      <c r="H54" s="174"/>
      <c r="I54" s="174"/>
      <c r="J54" s="174"/>
      <c r="K54" s="174"/>
      <c r="L54" s="174"/>
      <c r="M54" s="80"/>
      <c r="N54" s="78"/>
      <c r="O54" s="78"/>
      <c r="P54" s="246"/>
      <c r="Q54" s="246"/>
      <c r="R54" s="246"/>
      <c r="S54" s="246"/>
      <c r="T54" s="246"/>
      <c r="U54" s="246"/>
      <c r="V54" s="246"/>
      <c r="W54" s="246"/>
    </row>
    <row r="55" spans="1:23" ht="14.25" customHeight="1" x14ac:dyDescent="0.2">
      <c r="A55" s="180"/>
      <c r="B55" s="180"/>
      <c r="C55" s="180"/>
      <c r="D55" s="180"/>
      <c r="E55" s="175"/>
      <c r="F55" s="176"/>
      <c r="G55" s="176"/>
      <c r="H55" s="176"/>
      <c r="I55" s="176"/>
      <c r="J55" s="176"/>
      <c r="K55" s="176"/>
      <c r="L55" s="176"/>
      <c r="M55" s="241"/>
      <c r="N55" s="242"/>
      <c r="O55" s="242"/>
      <c r="P55" s="242"/>
      <c r="Q55" s="242"/>
      <c r="R55" s="242"/>
      <c r="S55" s="242"/>
      <c r="T55" s="242"/>
      <c r="U55" s="242"/>
      <c r="V55" s="242"/>
      <c r="W55" s="242"/>
    </row>
    <row r="56" spans="1:23" ht="15.75" customHeight="1" x14ac:dyDescent="0.2">
      <c r="A56" s="180"/>
      <c r="B56" s="180"/>
      <c r="C56" s="180"/>
      <c r="D56" s="180"/>
      <c r="E56" s="177"/>
      <c r="F56" s="178"/>
      <c r="G56" s="178"/>
      <c r="H56" s="178"/>
      <c r="I56" s="178"/>
      <c r="J56" s="178"/>
      <c r="K56" s="178"/>
      <c r="L56" s="178"/>
      <c r="M56" s="241"/>
      <c r="N56" s="242"/>
      <c r="O56" s="242"/>
      <c r="P56" s="242"/>
      <c r="Q56" s="242"/>
      <c r="R56" s="242"/>
      <c r="S56" s="242"/>
      <c r="T56" s="242"/>
      <c r="U56" s="242"/>
      <c r="V56" s="242"/>
      <c r="W56" s="242"/>
    </row>
    <row r="57" spans="1:23" ht="15.75" customHeight="1" x14ac:dyDescent="0.2">
      <c r="A57" s="137" t="s">
        <v>170</v>
      </c>
      <c r="B57" s="137" t="s">
        <v>171</v>
      </c>
      <c r="C57" s="137" t="s">
        <v>134</v>
      </c>
      <c r="D57" s="137" t="s">
        <v>573</v>
      </c>
      <c r="E57" s="137" t="s">
        <v>574</v>
      </c>
      <c r="F57" s="137" t="s">
        <v>486</v>
      </c>
      <c r="G57" s="137" t="s">
        <v>602</v>
      </c>
      <c r="H57" s="137" t="s">
        <v>603</v>
      </c>
      <c r="I57" s="137"/>
      <c r="J57" s="137" t="s">
        <v>601</v>
      </c>
      <c r="K57" s="137" t="s">
        <v>132</v>
      </c>
      <c r="L57" s="138"/>
      <c r="M57" s="241"/>
      <c r="N57" s="242"/>
      <c r="O57" s="242"/>
      <c r="P57" s="242"/>
      <c r="Q57" s="242"/>
      <c r="R57" s="242"/>
      <c r="S57" s="242"/>
      <c r="T57" s="242"/>
      <c r="U57" s="242"/>
      <c r="V57" s="242"/>
      <c r="W57" s="242"/>
    </row>
    <row r="58" spans="1:23" ht="87" customHeight="1" x14ac:dyDescent="0.2">
      <c r="A58" s="137"/>
      <c r="B58" s="137"/>
      <c r="C58" s="137"/>
      <c r="D58" s="137"/>
      <c r="E58" s="137"/>
      <c r="F58" s="137"/>
      <c r="G58" s="137"/>
      <c r="H58" s="137"/>
      <c r="I58" s="137"/>
      <c r="J58" s="137"/>
      <c r="K58" s="137"/>
      <c r="L58" s="138"/>
      <c r="M58" s="241"/>
      <c r="N58" s="242"/>
      <c r="O58" s="242"/>
      <c r="P58" s="242"/>
      <c r="Q58" s="242"/>
      <c r="R58" s="242"/>
      <c r="S58" s="242"/>
      <c r="T58" s="242"/>
      <c r="U58" s="242"/>
      <c r="V58" s="242"/>
      <c r="W58" s="242"/>
    </row>
    <row r="59" spans="1:23" ht="42" x14ac:dyDescent="0.2">
      <c r="A59" s="104" t="s">
        <v>616</v>
      </c>
      <c r="B59" s="105"/>
      <c r="C59" s="105" t="s">
        <v>660</v>
      </c>
      <c r="D59" s="104" t="s">
        <v>619</v>
      </c>
      <c r="E59" s="57"/>
      <c r="F59" s="36">
        <v>1</v>
      </c>
      <c r="G59" s="36">
        <v>30</v>
      </c>
      <c r="H59" s="136"/>
      <c r="I59" s="136"/>
      <c r="J59" s="105">
        <v>250</v>
      </c>
      <c r="K59" s="283">
        <f>J59*G59</f>
        <v>7500</v>
      </c>
      <c r="L59" s="284"/>
      <c r="M59" s="241"/>
      <c r="N59" s="242"/>
      <c r="O59" s="242"/>
      <c r="P59" s="242"/>
      <c r="Q59" s="242"/>
      <c r="R59" s="242"/>
      <c r="S59" s="242"/>
      <c r="T59" s="242"/>
      <c r="U59" s="242"/>
      <c r="V59" s="242"/>
      <c r="W59" s="242"/>
    </row>
    <row r="60" spans="1:23" ht="42" x14ac:dyDescent="0.2">
      <c r="A60" s="104" t="s">
        <v>613</v>
      </c>
      <c r="B60" s="105"/>
      <c r="C60" s="105" t="s">
        <v>693</v>
      </c>
      <c r="D60" s="104" t="s">
        <v>619</v>
      </c>
      <c r="E60" s="57"/>
      <c r="F60" s="36">
        <v>1</v>
      </c>
      <c r="G60" s="36">
        <v>30</v>
      </c>
      <c r="H60" s="136"/>
      <c r="I60" s="136"/>
      <c r="J60" s="105">
        <v>250</v>
      </c>
      <c r="K60" s="283">
        <f>G60*J60</f>
        <v>7500</v>
      </c>
      <c r="L60" s="284"/>
      <c r="M60" s="241"/>
      <c r="N60" s="242"/>
      <c r="O60" s="242"/>
      <c r="P60" s="242"/>
      <c r="Q60" s="242"/>
      <c r="R60" s="242"/>
      <c r="S60" s="242"/>
      <c r="T60" s="242"/>
      <c r="U60" s="242"/>
      <c r="V60" s="242"/>
      <c r="W60" s="242"/>
    </row>
    <row r="61" spans="1:23" ht="21" x14ac:dyDescent="0.2">
      <c r="A61" s="104"/>
      <c r="B61" s="105"/>
      <c r="C61" s="105"/>
      <c r="D61" s="104"/>
      <c r="E61" s="57"/>
      <c r="F61" s="36"/>
      <c r="G61" s="36"/>
      <c r="H61" s="136"/>
      <c r="I61" s="136"/>
      <c r="J61" s="105"/>
      <c r="K61" s="283">
        <f t="shared" ref="K61:K62" si="0">G61*J61*12</f>
        <v>0</v>
      </c>
      <c r="L61" s="284"/>
      <c r="M61" s="241"/>
      <c r="N61" s="242"/>
      <c r="O61" s="242"/>
      <c r="P61" s="242"/>
      <c r="Q61" s="242"/>
      <c r="R61" s="242"/>
      <c r="S61" s="242"/>
      <c r="T61" s="242"/>
      <c r="U61" s="242"/>
      <c r="V61" s="242"/>
      <c r="W61" s="242"/>
    </row>
    <row r="62" spans="1:23" ht="21" x14ac:dyDescent="0.2">
      <c r="A62" s="104"/>
      <c r="B62" s="105"/>
      <c r="C62" s="105"/>
      <c r="D62" s="104"/>
      <c r="E62" s="57"/>
      <c r="F62" s="36"/>
      <c r="G62" s="36"/>
      <c r="H62" s="136"/>
      <c r="I62" s="136"/>
      <c r="J62" s="105"/>
      <c r="K62" s="283">
        <f t="shared" si="0"/>
        <v>0</v>
      </c>
      <c r="L62" s="284"/>
      <c r="M62" s="241"/>
      <c r="N62" s="242"/>
      <c r="O62" s="242"/>
      <c r="P62" s="242"/>
      <c r="Q62" s="242"/>
      <c r="R62" s="242"/>
      <c r="S62" s="242"/>
      <c r="T62" s="242"/>
      <c r="U62" s="242"/>
      <c r="V62" s="242"/>
      <c r="W62" s="242"/>
    </row>
    <row r="63" spans="1:23" ht="21" x14ac:dyDescent="0.35">
      <c r="A63" s="155" t="s">
        <v>150</v>
      </c>
      <c r="B63" s="155"/>
      <c r="C63" s="155"/>
      <c r="D63" s="155"/>
      <c r="E63" s="58">
        <f>SUM(E59:E61)</f>
        <v>0</v>
      </c>
      <c r="F63" s="157" t="s">
        <v>150</v>
      </c>
      <c r="G63" s="159"/>
      <c r="H63" s="159"/>
      <c r="I63" s="159"/>
      <c r="J63" s="160"/>
      <c r="K63" s="285">
        <f>SUM(K59:L61)</f>
        <v>15000</v>
      </c>
      <c r="L63" s="286"/>
      <c r="M63" s="241"/>
      <c r="N63" s="242"/>
      <c r="O63" s="242"/>
      <c r="P63" s="242"/>
      <c r="Q63" s="242"/>
      <c r="R63" s="242"/>
      <c r="S63" s="242"/>
      <c r="T63" s="242"/>
      <c r="U63" s="242"/>
      <c r="V63" s="242"/>
      <c r="W63" s="242"/>
    </row>
    <row r="64" spans="1:23" ht="21" x14ac:dyDescent="0.35">
      <c r="A64" s="112" t="s">
        <v>138</v>
      </c>
      <c r="B64" s="164" t="s">
        <v>1</v>
      </c>
      <c r="C64" s="164"/>
      <c r="D64" s="164"/>
      <c r="E64" s="164"/>
      <c r="F64" s="164"/>
      <c r="G64" s="164"/>
      <c r="H64" s="164"/>
      <c r="I64" s="164"/>
      <c r="J64" s="185" t="s">
        <v>553</v>
      </c>
      <c r="K64" s="185"/>
      <c r="L64" s="186"/>
      <c r="M64" s="241"/>
      <c r="N64" s="242"/>
      <c r="O64" s="242"/>
      <c r="P64" s="242"/>
      <c r="Q64" s="242"/>
      <c r="R64" s="242"/>
      <c r="S64" s="242"/>
      <c r="T64" s="242"/>
      <c r="U64" s="242"/>
      <c r="V64" s="242"/>
      <c r="W64" s="242"/>
    </row>
    <row r="65" spans="1:23" ht="21.75" thickBot="1" x14ac:dyDescent="0.4">
      <c r="A65" s="55" t="str">
        <f>IF(OR(B64="כן"),"תקציב הדרכה:")</f>
        <v>תקציב הדרכה:</v>
      </c>
      <c r="B65" s="280"/>
      <c r="C65" s="281"/>
      <c r="D65" s="281"/>
      <c r="E65" s="281"/>
      <c r="F65" s="281"/>
      <c r="G65" s="281"/>
      <c r="H65" s="281"/>
      <c r="I65" s="282"/>
      <c r="J65" s="202"/>
      <c r="K65" s="185"/>
      <c r="L65" s="209"/>
      <c r="M65" s="241"/>
      <c r="N65" s="242"/>
      <c r="O65" s="242"/>
      <c r="P65" s="242"/>
      <c r="Q65" s="242"/>
      <c r="R65" s="242"/>
      <c r="S65" s="242"/>
      <c r="T65" s="242"/>
      <c r="U65" s="242"/>
      <c r="V65" s="242"/>
      <c r="W65" s="242"/>
    </row>
    <row r="66" spans="1:23" ht="21.75" thickBot="1" x14ac:dyDescent="0.4">
      <c r="A66" s="152" t="s">
        <v>604</v>
      </c>
      <c r="B66" s="153"/>
      <c r="C66" s="153"/>
      <c r="D66" s="153"/>
      <c r="E66" s="153"/>
      <c r="F66" s="153"/>
      <c r="G66" s="153"/>
      <c r="H66" s="153"/>
      <c r="I66" s="153"/>
      <c r="J66" s="154"/>
      <c r="K66" s="90"/>
      <c r="L66" s="91"/>
      <c r="M66" s="242"/>
      <c r="N66" s="242"/>
      <c r="O66" s="242"/>
      <c r="P66" s="242"/>
      <c r="Q66" s="242"/>
      <c r="R66" s="242"/>
      <c r="S66" s="242"/>
      <c r="T66" s="242"/>
      <c r="U66" s="242"/>
      <c r="V66" s="242"/>
      <c r="W66" s="242"/>
    </row>
    <row r="67" spans="1:23" ht="63" x14ac:dyDescent="0.2">
      <c r="A67" s="59" t="s">
        <v>581</v>
      </c>
      <c r="B67" s="115" t="s">
        <v>142</v>
      </c>
      <c r="C67" s="115" t="s">
        <v>558</v>
      </c>
      <c r="D67" s="115" t="s">
        <v>144</v>
      </c>
      <c r="E67" s="215" t="s">
        <v>145</v>
      </c>
      <c r="F67" s="215"/>
      <c r="G67" s="215"/>
      <c r="H67" s="215"/>
      <c r="I67" s="115" t="s">
        <v>146</v>
      </c>
      <c r="J67" s="115" t="s">
        <v>147</v>
      </c>
      <c r="K67" s="231"/>
      <c r="L67" s="231"/>
      <c r="M67" s="242"/>
      <c r="N67" s="242"/>
      <c r="O67" s="242"/>
      <c r="P67" s="242"/>
      <c r="Q67" s="242"/>
      <c r="R67" s="242"/>
      <c r="S67" s="242"/>
      <c r="T67" s="242"/>
      <c r="U67" s="242"/>
      <c r="V67" s="242"/>
      <c r="W67" s="242"/>
    </row>
    <row r="68" spans="1:23" ht="21" x14ac:dyDescent="0.2">
      <c r="A68" s="49"/>
      <c r="B68" s="105"/>
      <c r="C68" s="105"/>
      <c r="D68" s="105"/>
      <c r="E68" s="137"/>
      <c r="F68" s="137"/>
      <c r="G68" s="137"/>
      <c r="H68" s="137"/>
      <c r="I68" s="105"/>
      <c r="J68" s="89">
        <f t="shared" ref="J68:J69" si="1">C68*I68</f>
        <v>0</v>
      </c>
      <c r="K68" s="231"/>
      <c r="L68" s="231"/>
      <c r="M68" s="242"/>
      <c r="N68" s="242"/>
      <c r="O68" s="242"/>
      <c r="P68" s="242"/>
      <c r="Q68" s="242"/>
      <c r="R68" s="242"/>
      <c r="S68" s="242"/>
      <c r="T68" s="242"/>
      <c r="U68" s="242"/>
      <c r="V68" s="242"/>
      <c r="W68" s="242"/>
    </row>
    <row r="69" spans="1:23" ht="21" x14ac:dyDescent="0.2">
      <c r="A69" s="49"/>
      <c r="B69" s="105"/>
      <c r="C69" s="105"/>
      <c r="D69" s="105"/>
      <c r="E69" s="137"/>
      <c r="F69" s="137"/>
      <c r="G69" s="137"/>
      <c r="H69" s="137"/>
      <c r="I69" s="105"/>
      <c r="J69" s="89">
        <f t="shared" si="1"/>
        <v>0</v>
      </c>
      <c r="K69" s="231"/>
      <c r="L69" s="231"/>
      <c r="M69" s="85"/>
      <c r="N69" s="85"/>
      <c r="O69" s="119"/>
      <c r="P69" s="43"/>
      <c r="Q69" s="43"/>
      <c r="R69" s="43"/>
      <c r="S69" s="43"/>
      <c r="T69" s="43"/>
      <c r="U69" s="43"/>
      <c r="V69" s="43"/>
      <c r="W69" s="43"/>
    </row>
    <row r="70" spans="1:23" ht="21.75" thickBot="1" x14ac:dyDescent="0.25">
      <c r="A70" s="52"/>
      <c r="B70" s="103"/>
      <c r="C70" s="103"/>
      <c r="D70" s="103"/>
      <c r="E70" s="132"/>
      <c r="F70" s="132"/>
      <c r="G70" s="132"/>
      <c r="H70" s="132"/>
      <c r="I70" s="103"/>
      <c r="J70" s="89">
        <f>C70*I70</f>
        <v>0</v>
      </c>
      <c r="K70" s="231"/>
      <c r="L70" s="231"/>
      <c r="M70" s="85"/>
      <c r="N70" s="85"/>
      <c r="O70" s="119"/>
      <c r="P70" s="43"/>
      <c r="Q70" s="43"/>
      <c r="R70" s="43"/>
      <c r="S70" s="43"/>
      <c r="T70" s="43"/>
      <c r="U70" s="43"/>
      <c r="V70" s="43"/>
      <c r="W70" s="43"/>
    </row>
    <row r="71" spans="1:23" ht="20.25" customHeight="1" thickBot="1" x14ac:dyDescent="0.25">
      <c r="A71" s="223" t="s">
        <v>488</v>
      </c>
      <c r="B71" s="224"/>
      <c r="C71" s="224"/>
      <c r="D71" s="224"/>
      <c r="E71" s="224"/>
      <c r="F71" s="224"/>
      <c r="G71" s="224"/>
      <c r="H71" s="224"/>
      <c r="I71" s="224"/>
      <c r="J71" s="225"/>
      <c r="K71" s="228"/>
      <c r="L71" s="228"/>
      <c r="M71" s="85"/>
      <c r="N71" s="85"/>
      <c r="O71" s="119"/>
      <c r="P71" s="43"/>
      <c r="Q71" s="43"/>
      <c r="R71" s="43"/>
      <c r="S71" s="43"/>
      <c r="T71" s="43"/>
      <c r="U71" s="43"/>
      <c r="V71" s="43"/>
      <c r="W71" s="43"/>
    </row>
    <row r="72" spans="1:23" ht="21.75" customHeight="1" x14ac:dyDescent="0.2">
      <c r="A72" s="63" t="s">
        <v>148</v>
      </c>
      <c r="B72" s="220" t="s">
        <v>149</v>
      </c>
      <c r="C72" s="221"/>
      <c r="D72" s="221"/>
      <c r="E72" s="221"/>
      <c r="F72" s="221"/>
      <c r="G72" s="221"/>
      <c r="H72" s="221"/>
      <c r="I72" s="221"/>
      <c r="J72" s="229"/>
      <c r="K72" s="230"/>
      <c r="L72" s="230"/>
      <c r="M72" s="256" t="s">
        <v>568</v>
      </c>
      <c r="N72" s="257"/>
      <c r="O72" s="258"/>
      <c r="P72" s="43"/>
      <c r="Q72" s="43"/>
      <c r="R72" s="43"/>
      <c r="S72" s="43"/>
      <c r="T72" s="43"/>
      <c r="U72" s="43"/>
      <c r="V72" s="43"/>
      <c r="W72" s="43"/>
    </row>
    <row r="73" spans="1:23" ht="21" x14ac:dyDescent="0.2">
      <c r="A73" s="64"/>
      <c r="B73" s="222"/>
      <c r="C73" s="137"/>
      <c r="D73" s="137"/>
      <c r="E73" s="137"/>
      <c r="F73" s="137"/>
      <c r="G73" s="137"/>
      <c r="H73" s="137"/>
      <c r="I73" s="138"/>
      <c r="J73" s="229"/>
      <c r="K73" s="230"/>
      <c r="L73" s="230"/>
      <c r="M73" s="259"/>
      <c r="N73" s="260"/>
      <c r="O73" s="261"/>
      <c r="P73" s="43"/>
      <c r="Q73" s="43"/>
      <c r="R73" s="43"/>
      <c r="S73" s="43"/>
      <c r="T73" s="43"/>
      <c r="U73" s="43"/>
      <c r="V73" s="43"/>
      <c r="W73" s="43"/>
    </row>
    <row r="74" spans="1:23" ht="21" customHeight="1" x14ac:dyDescent="0.2">
      <c r="A74" s="64"/>
      <c r="B74" s="222"/>
      <c r="C74" s="137"/>
      <c r="D74" s="137"/>
      <c r="E74" s="137"/>
      <c r="F74" s="137"/>
      <c r="G74" s="137"/>
      <c r="H74" s="137"/>
      <c r="I74" s="138"/>
      <c r="J74" s="229"/>
      <c r="K74" s="230"/>
      <c r="L74" s="230"/>
      <c r="M74" s="259"/>
      <c r="N74" s="260"/>
      <c r="O74" s="261"/>
      <c r="P74" s="43"/>
      <c r="Q74" s="43"/>
      <c r="R74" s="43"/>
      <c r="S74" s="43"/>
      <c r="T74" s="43"/>
      <c r="U74" s="43"/>
      <c r="V74" s="43"/>
      <c r="W74" s="43"/>
    </row>
    <row r="75" spans="1:23" ht="21" x14ac:dyDescent="0.2">
      <c r="A75" s="64"/>
      <c r="B75" s="222"/>
      <c r="C75" s="137"/>
      <c r="D75" s="137"/>
      <c r="E75" s="137"/>
      <c r="F75" s="137"/>
      <c r="G75" s="137"/>
      <c r="H75" s="137"/>
      <c r="I75" s="138"/>
      <c r="J75" s="229"/>
      <c r="K75" s="230"/>
      <c r="L75" s="230"/>
      <c r="M75" s="259"/>
      <c r="N75" s="260"/>
      <c r="O75" s="261"/>
      <c r="P75" s="43"/>
      <c r="Q75" s="43"/>
      <c r="R75" s="43"/>
      <c r="S75" s="43"/>
      <c r="T75" s="43"/>
      <c r="U75" s="43"/>
      <c r="V75" s="43"/>
      <c r="W75" s="43"/>
    </row>
    <row r="76" spans="1:23" ht="21.75" thickBot="1" x14ac:dyDescent="0.25">
      <c r="A76" s="65" t="s">
        <v>150</v>
      </c>
      <c r="B76" s="131">
        <f>B73+B74+B75</f>
        <v>0</v>
      </c>
      <c r="C76" s="132"/>
      <c r="D76" s="132"/>
      <c r="E76" s="132"/>
      <c r="F76" s="132"/>
      <c r="G76" s="132"/>
      <c r="H76" s="132"/>
      <c r="I76" s="133"/>
      <c r="J76" s="229"/>
      <c r="K76" s="230"/>
      <c r="L76" s="230"/>
      <c r="M76" s="262"/>
      <c r="N76" s="263"/>
      <c r="O76" s="264"/>
      <c r="P76" s="43"/>
      <c r="Q76" s="43"/>
      <c r="R76" s="43"/>
      <c r="S76" s="43"/>
      <c r="T76" s="43"/>
      <c r="U76" s="43"/>
      <c r="V76" s="43"/>
      <c r="W76" s="43"/>
    </row>
    <row r="77" spans="1:23" ht="21.75" thickBot="1" x14ac:dyDescent="0.4">
      <c r="A77" s="134" t="s">
        <v>151</v>
      </c>
      <c r="B77" s="135"/>
      <c r="C77" s="135"/>
      <c r="D77" s="135"/>
      <c r="E77" s="135"/>
      <c r="F77" s="135"/>
      <c r="G77" s="135"/>
      <c r="H77" s="135"/>
      <c r="I77" s="135"/>
      <c r="J77" s="87"/>
      <c r="K77" s="228"/>
      <c r="L77" s="228"/>
      <c r="P77" s="43"/>
      <c r="Q77" s="43"/>
      <c r="R77" s="43"/>
      <c r="S77" s="43"/>
      <c r="T77" s="43"/>
      <c r="U77" s="43"/>
      <c r="V77" s="43"/>
      <c r="W77" s="43"/>
    </row>
    <row r="78" spans="1:23" ht="63" customHeight="1" x14ac:dyDescent="0.2">
      <c r="A78" s="59" t="s">
        <v>653</v>
      </c>
      <c r="B78" s="215" t="s">
        <v>542</v>
      </c>
      <c r="C78" s="215"/>
      <c r="D78" s="215"/>
      <c r="E78" s="215"/>
      <c r="F78" s="215"/>
      <c r="G78" s="115" t="s">
        <v>154</v>
      </c>
      <c r="H78" s="115" t="s">
        <v>554</v>
      </c>
      <c r="I78" s="81" t="s">
        <v>156</v>
      </c>
      <c r="J78" s="229"/>
      <c r="K78" s="230"/>
      <c r="L78" s="230"/>
      <c r="M78" s="118"/>
      <c r="N78" s="118"/>
      <c r="O78" s="118"/>
      <c r="P78" s="119"/>
      <c r="Q78" s="43"/>
      <c r="R78" s="43"/>
      <c r="S78" s="43"/>
      <c r="T78" s="43"/>
      <c r="U78" s="43"/>
      <c r="V78" s="43"/>
      <c r="W78" s="43"/>
    </row>
    <row r="79" spans="1:23" ht="21" x14ac:dyDescent="0.2">
      <c r="A79" s="67" t="s">
        <v>700</v>
      </c>
      <c r="B79" s="216"/>
      <c r="C79" s="216"/>
      <c r="D79" s="216"/>
      <c r="E79" s="216"/>
      <c r="F79" s="216"/>
      <c r="G79" s="116"/>
      <c r="H79" s="116"/>
      <c r="I79" s="128">
        <v>2000</v>
      </c>
      <c r="J79" s="229"/>
      <c r="K79" s="230"/>
      <c r="L79" s="230"/>
      <c r="M79" s="119"/>
      <c r="N79" s="119"/>
      <c r="O79" s="119"/>
      <c r="P79" s="119"/>
      <c r="Q79" s="43"/>
      <c r="R79" s="43"/>
      <c r="S79" s="43"/>
      <c r="T79" s="43"/>
      <c r="U79" s="43"/>
      <c r="V79" s="43"/>
      <c r="W79" s="43"/>
    </row>
    <row r="80" spans="1:23" ht="21" customHeight="1" x14ac:dyDescent="0.2">
      <c r="A80" s="67"/>
      <c r="B80" s="216"/>
      <c r="C80" s="216"/>
      <c r="D80" s="216"/>
      <c r="E80" s="216"/>
      <c r="F80" s="216"/>
      <c r="G80" s="116"/>
      <c r="H80" s="116"/>
      <c r="I80" s="128">
        <f t="shared" ref="I80:I81" si="2">G80+H80</f>
        <v>0</v>
      </c>
      <c r="J80" s="229"/>
      <c r="K80" s="230"/>
      <c r="L80" s="230"/>
      <c r="M80" s="120"/>
      <c r="N80" s="120"/>
      <c r="O80" s="120"/>
      <c r="P80" s="119"/>
      <c r="Q80" s="43"/>
      <c r="R80" s="43"/>
      <c r="S80" s="43"/>
      <c r="T80" s="43"/>
      <c r="U80" s="43"/>
      <c r="V80" s="43"/>
      <c r="W80" s="43"/>
    </row>
    <row r="81" spans="1:23" ht="21" x14ac:dyDescent="0.2">
      <c r="A81" s="67"/>
      <c r="B81" s="216"/>
      <c r="C81" s="216"/>
      <c r="D81" s="216"/>
      <c r="E81" s="216"/>
      <c r="F81" s="216"/>
      <c r="G81" s="116"/>
      <c r="H81" s="116"/>
      <c r="I81" s="128">
        <f t="shared" si="2"/>
        <v>0</v>
      </c>
      <c r="J81" s="229"/>
      <c r="K81" s="230"/>
      <c r="L81" s="230"/>
      <c r="M81" s="120"/>
      <c r="N81" s="120"/>
      <c r="O81" s="120"/>
      <c r="P81" s="119"/>
      <c r="Q81" s="43"/>
      <c r="R81" s="43"/>
      <c r="S81" s="43"/>
      <c r="T81" s="43"/>
      <c r="U81" s="43"/>
      <c r="V81" s="43"/>
      <c r="W81" s="43"/>
    </row>
    <row r="82" spans="1:23" ht="21.75" thickBot="1" x14ac:dyDescent="0.25">
      <c r="A82" s="37" t="s">
        <v>150</v>
      </c>
      <c r="B82" s="217"/>
      <c r="C82" s="218"/>
      <c r="D82" s="218"/>
      <c r="E82" s="218"/>
      <c r="F82" s="219"/>
      <c r="G82" s="69">
        <f>SUM(G79:G81)</f>
        <v>0</v>
      </c>
      <c r="H82" s="69">
        <f t="shared" ref="H82:I82" si="3">SUM(H79:H81)</f>
        <v>0</v>
      </c>
      <c r="I82" s="130">
        <f t="shared" si="3"/>
        <v>2000</v>
      </c>
      <c r="J82" s="229"/>
      <c r="K82" s="230"/>
      <c r="L82" s="230"/>
      <c r="M82" s="120"/>
      <c r="N82" s="120"/>
      <c r="O82" s="120"/>
      <c r="P82" s="119"/>
      <c r="Q82" s="43"/>
      <c r="R82" s="43"/>
      <c r="S82" s="43"/>
      <c r="T82" s="43"/>
      <c r="U82" s="43"/>
      <c r="V82" s="43"/>
      <c r="W82" s="43"/>
    </row>
    <row r="83" spans="1:23" ht="21.75" thickBot="1" x14ac:dyDescent="0.4">
      <c r="A83" s="70" t="s">
        <v>147</v>
      </c>
      <c r="B83" s="226">
        <f>SUM(I82+B76+K63+J68+J69+J70)</f>
        <v>17000</v>
      </c>
      <c r="C83" s="227"/>
      <c r="D83" s="227"/>
      <c r="E83" s="227"/>
      <c r="F83" s="227"/>
      <c r="G83" s="227"/>
      <c r="H83" s="227"/>
      <c r="I83" s="227"/>
      <c r="J83" s="88"/>
      <c r="K83" s="88"/>
      <c r="L83" s="88"/>
      <c r="M83" s="120"/>
      <c r="N83" s="120"/>
      <c r="O83" s="120"/>
      <c r="P83" s="119"/>
      <c r="Q83" s="43"/>
      <c r="R83" s="43"/>
      <c r="S83" s="43"/>
      <c r="T83" s="43"/>
      <c r="U83" s="43"/>
      <c r="V83" s="43"/>
      <c r="W83" s="43"/>
    </row>
    <row r="84" spans="1:23" ht="21.75" thickBot="1" x14ac:dyDescent="0.4">
      <c r="A84" s="134" t="s">
        <v>489</v>
      </c>
      <c r="B84" s="135"/>
      <c r="C84" s="135"/>
      <c r="D84" s="135"/>
      <c r="E84" s="135"/>
      <c r="F84" s="135"/>
      <c r="G84" s="135"/>
      <c r="H84" s="135"/>
      <c r="I84" s="208"/>
      <c r="J84" s="88"/>
      <c r="K84" s="88"/>
      <c r="L84" s="88"/>
      <c r="M84" s="120"/>
      <c r="N84" s="120"/>
      <c r="O84" s="120"/>
      <c r="P84" s="119"/>
      <c r="Q84" s="43"/>
      <c r="R84" s="43"/>
      <c r="S84" s="43"/>
      <c r="T84" s="43"/>
      <c r="U84" s="43"/>
      <c r="V84" s="43"/>
      <c r="W84" s="43"/>
    </row>
    <row r="85" spans="1:23" ht="42" x14ac:dyDescent="0.35">
      <c r="A85" s="35" t="s">
        <v>561</v>
      </c>
      <c r="B85" s="108" t="s">
        <v>2</v>
      </c>
      <c r="C85" s="199" t="str">
        <f>IF(OR(B85="כן"),"הוסיפו כאן קישור", "")</f>
        <v/>
      </c>
      <c r="D85" s="199"/>
      <c r="E85" s="199"/>
      <c r="F85" s="199"/>
      <c r="G85" s="199"/>
      <c r="H85" s="199"/>
      <c r="I85" s="213"/>
      <c r="J85" s="117"/>
      <c r="K85" s="118"/>
      <c r="L85" s="118"/>
      <c r="M85" s="119"/>
      <c r="N85" s="119"/>
      <c r="O85" s="119"/>
      <c r="P85" s="119"/>
      <c r="Q85" s="43"/>
      <c r="R85" s="43"/>
      <c r="S85" s="43"/>
      <c r="T85" s="43"/>
      <c r="U85" s="43"/>
      <c r="V85" s="43"/>
      <c r="W85" s="43"/>
    </row>
    <row r="86" spans="1:23" ht="100.5" customHeight="1" x14ac:dyDescent="0.35">
      <c r="A86" s="35" t="s">
        <v>560</v>
      </c>
      <c r="B86" s="214"/>
      <c r="C86" s="214"/>
      <c r="D86" s="214"/>
      <c r="E86" s="214"/>
      <c r="F86" s="214"/>
      <c r="G86" s="214"/>
      <c r="H86" s="214"/>
      <c r="I86" s="214"/>
      <c r="J86" s="117"/>
      <c r="K86" s="118"/>
      <c r="L86" s="118"/>
      <c r="M86" s="84"/>
      <c r="N86" s="84"/>
      <c r="O86" s="84"/>
      <c r="P86" s="119"/>
      <c r="Q86" s="43"/>
      <c r="R86" s="43"/>
      <c r="S86" s="43"/>
      <c r="T86" s="43"/>
      <c r="U86" s="43"/>
      <c r="V86" s="43"/>
      <c r="W86" s="43"/>
    </row>
    <row r="87" spans="1:23" ht="60.75" customHeight="1" x14ac:dyDescent="0.3">
      <c r="A87" s="72"/>
      <c r="B87" s="72"/>
      <c r="C87" s="72"/>
      <c r="D87" s="72"/>
      <c r="E87" s="72"/>
      <c r="F87" s="72"/>
      <c r="G87" s="72"/>
      <c r="H87" s="72"/>
      <c r="I87" s="86"/>
      <c r="J87" s="118"/>
      <c r="K87" s="118"/>
      <c r="L87" s="118"/>
      <c r="M87" s="84"/>
      <c r="N87" s="84"/>
      <c r="O87" s="84"/>
      <c r="P87" s="119"/>
      <c r="Q87" s="43"/>
      <c r="R87" s="43"/>
      <c r="S87" s="43"/>
      <c r="T87" s="43"/>
      <c r="U87" s="43"/>
      <c r="V87" s="43"/>
      <c r="W87" s="43"/>
    </row>
    <row r="88" spans="1:23" ht="20.25" customHeight="1" x14ac:dyDescent="0.3">
      <c r="A88" s="72"/>
      <c r="B88" s="72"/>
      <c r="C88" s="72"/>
      <c r="D88" s="72"/>
      <c r="E88" s="72"/>
      <c r="F88" s="72"/>
      <c r="G88" s="72"/>
      <c r="H88" s="72"/>
      <c r="I88" s="86"/>
      <c r="J88" s="118"/>
      <c r="K88" s="118"/>
      <c r="L88" s="118"/>
      <c r="M88" s="84"/>
      <c r="N88" s="84"/>
      <c r="O88" s="84"/>
      <c r="P88" s="119"/>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119"/>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119"/>
      <c r="Q90" s="43"/>
      <c r="R90" s="43"/>
      <c r="S90" s="43"/>
      <c r="T90" s="43"/>
      <c r="U90" s="43"/>
      <c r="V90" s="43"/>
      <c r="W90" s="43"/>
    </row>
    <row r="91" spans="1:23" ht="14.25" customHeight="1" x14ac:dyDescent="0.3">
      <c r="J91" s="72"/>
      <c r="K91" s="72"/>
      <c r="L91" s="72"/>
      <c r="M91" s="119"/>
      <c r="N91" s="119"/>
      <c r="O91" s="119"/>
      <c r="P91" s="119"/>
      <c r="Q91" s="43"/>
      <c r="R91" s="43"/>
      <c r="S91" s="43"/>
      <c r="T91" s="43"/>
      <c r="U91" s="43"/>
      <c r="V91" s="43"/>
      <c r="W91" s="43"/>
    </row>
    <row r="92" spans="1:23" ht="14.25" customHeight="1" x14ac:dyDescent="0.3">
      <c r="J92" s="72"/>
      <c r="K92" s="72"/>
      <c r="L92" s="72"/>
      <c r="M92" s="119"/>
      <c r="N92" s="119"/>
      <c r="O92" s="119"/>
      <c r="P92" s="119"/>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8">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Q34"/>
    <mergeCell ref="R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3">
    <dataValidation type="list" allowBlank="1" showInputMessage="1" showErrorMessage="1" sqref="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מיזם הינקות - סדנאות דיאדיות אב ילד.xlsx]תשובות 2'!#REF!</xm:f>
          </x14:formula1>
          <xm:sqref>D59:D62</xm:sqref>
        </x14:dataValidation>
        <x14:dataValidation type="list" allowBlank="1" showInputMessage="1" showErrorMessage="1">
          <x14:formula1>
            <xm:f>'[כרטיס פרוייקט מיזם הינקות - סדנאות דיאדיות אב ילד.xlsx]תשובות 1'!#REF!</xm:f>
          </x14:formula1>
          <xm:sqref>B24:I24</xm:sqref>
        </x14:dataValidation>
        <x14:dataValidation type="list" allowBlank="1" showInputMessage="1" showErrorMessage="1">
          <x14:formula1>
            <xm:f>'[כרטיס פרוייקט מיזם הינקות - סדנאות דיאדיות אב ילד.xlsx]תשובות 2'!#REF!</xm:f>
          </x14:formula1>
          <xm:sqref>B28</xm:sqref>
        </x14:dataValidation>
        <x14:dataValidation type="list" errorStyle="information" allowBlank="1" showInputMessage="1" showErrorMessage="1">
          <x14:formula1>
            <xm:f>'[כרטיס פרוייקט מיזם הינקות - סדנאות דיאדיות אב ילד.xlsx]תשובות 2'!#REF!</xm:f>
          </x14:formula1>
          <xm:sqref>B39:I39</xm:sqref>
        </x14:dataValidation>
        <x14:dataValidation type="list" allowBlank="1" showInputMessage="1" showErrorMessage="1">
          <x14:formula1>
            <xm:f>'[כרטיס פרוייקט מיזם הינקות - סדנאות דיאדיות אב ילד.xlsx]תשובות 2'!#REF!</xm:f>
          </x14:formula1>
          <xm:sqref>C41:D45</xm:sqref>
        </x14:dataValidation>
        <x14:dataValidation type="list" allowBlank="1" showInputMessage="1" showErrorMessage="1">
          <x14:formula1>
            <xm:f>'[כרטיס פרוייקט מיזם הינקות - סדנאות דיאדיות אב ילד.xlsx]תשובות 2'!#REF!</xm:f>
          </x14:formula1>
          <xm:sqref>H59:H62</xm:sqref>
        </x14:dataValidation>
        <x14:dataValidation type="list" allowBlank="1" showInputMessage="1" showErrorMessage="1">
          <x14:formula1>
            <xm:f>'[כרטיס פרוייקט מיזם הינקות - סדנאות דיאדיות אב ילד.xlsx]תשובות 2'!#REF!</xm:f>
          </x14:formula1>
          <xm:sqref>A59:A62</xm:sqref>
        </x14:dataValidation>
        <x14:dataValidation type="list" allowBlank="1" showInputMessage="1" showErrorMessage="1">
          <x14:formula1>
            <xm:f>'[כרטיס פרוייקט מיזם הינקות - סדנאות דיאדיות אב ילד.xlsx]תשובות 2'!#REF!</xm:f>
          </x14:formula1>
          <xm:sqref>B50:B51 B85</xm:sqref>
        </x14:dataValidation>
        <x14:dataValidation type="list" allowBlank="1" showInputMessage="1" showErrorMessage="1">
          <x14:formula1>
            <xm:f>'[כרטיס פרוייקט מיזם הינקות - סדנאות דיאדיות אב ילד.xlsx]תשובות 2'!#REF!</xm:f>
          </x14:formula1>
          <xm:sqref>B47</xm:sqref>
        </x14:dataValidation>
        <x14:dataValidation type="list" allowBlank="1" showInputMessage="1" showErrorMessage="1">
          <x14:formula1>
            <xm:f>'[כרטיס פרוייקט מיזם הינקות - סדנאות דיאדיות אב ילד.xlsx]תשובות 2'!#REF!</xm:f>
          </x14:formula1>
          <xm:sqref>B46</xm:sqref>
        </x14:dataValidation>
        <x14:dataValidation type="list" allowBlank="1" showInputMessage="1" showErrorMessage="1">
          <x14:formula1>
            <xm:f>'[כרטיס פרוייקט מיזם הינקות - סדנאות דיאדיות אב ילד.xlsx]תשובות 2'!#REF!</xm:f>
          </x14:formula1>
          <xm:sqref>A44:A45</xm:sqref>
        </x14:dataValidation>
        <x14:dataValidation type="list" allowBlank="1" showInputMessage="1" showErrorMessage="1">
          <x14:formula1>
            <xm:f>'[כרטיס פרוייקט מיזם הינקות - סדנאות דיאדיות אב ילד.xlsx]תשובות 2'!#REF!</xm:f>
          </x14:formula1>
          <xm:sqref>H41:H44</xm:sqref>
        </x14:dataValidation>
        <x14:dataValidation type="list" allowBlank="1" showInputMessage="1" showErrorMessage="1">
          <x14:formula1>
            <xm:f>'[כרטיס פרוייקט מיזם הינקות - סדנאות דיאדיות אב ילד.xlsx]תשובות 2'!#REF!</xm:f>
          </x14:formula1>
          <xm:sqref>E41:E45</xm:sqref>
        </x14:dataValidation>
        <x14:dataValidation type="list" allowBlank="1" showInputMessage="1" showErrorMessage="1">
          <x14:formula1>
            <xm:f>'[כרטיס פרוייקט מיזם הינקות - סדנאות דיאדיות אב ילד.xlsx]תשובות 2'!#REF!</xm:f>
          </x14:formula1>
          <xm:sqref>B41:B45</xm:sqref>
        </x14:dataValidation>
        <x14:dataValidation type="list" allowBlank="1" showInputMessage="1" showErrorMessage="1">
          <x14:formula1>
            <xm:f>'[כרטיס פרוייקט מיזם הינקות - סדנאות דיאדיות אב ילד.xlsx]תשובות 2'!#REF!</xm:f>
          </x14:formula1>
          <xm:sqref>A41:A43</xm:sqref>
        </x14:dataValidation>
        <x14:dataValidation type="list" allowBlank="1" showInputMessage="1" showErrorMessage="1">
          <x14:formula1>
            <xm:f>'[כרטיס פרוייקט מיזם הינקות - סדנאות דיאדיות אב ילד.xlsx]תשובות 2'!#REF!</xm:f>
          </x14:formula1>
          <xm:sqref>B34</xm:sqref>
        </x14:dataValidation>
        <x14:dataValidation type="list" allowBlank="1" showInputMessage="1" showErrorMessage="1">
          <x14:formula1>
            <xm:f>'[כרטיס פרוייקט מיזם הינקות - סדנאות דיאדיות אב ילד.xlsx]תשובות 2'!#REF!</xm:f>
          </x14:formula1>
          <xm:sqref>B31:B33</xm:sqref>
        </x14:dataValidation>
        <x14:dataValidation type="list" allowBlank="1" showInputMessage="1" showErrorMessage="1">
          <x14:formula1>
            <xm:f>'[כרטיס פרוייקט מיזם הינקות - סדנאות דיאדיות אב ילד.xlsx]תשובות 1'!#REF!</xm:f>
          </x14:formula1>
          <xm:sqref>B27</xm:sqref>
        </x14:dataValidation>
        <x14:dataValidation type="list" allowBlank="1" showInputMessage="1" showErrorMessage="1">
          <x14:formula1>
            <xm:f>'[כרטיס פרוייקט מיזם הינקות - סדנאות דיאדיות אב ילד.xlsx]תשובות 1'!#REF!</xm:f>
          </x14:formula1>
          <xm:sqref>B23</xm:sqref>
        </x14:dataValidation>
        <x14:dataValidation type="list" allowBlank="1" showInputMessage="1" showErrorMessage="1">
          <x14:formula1>
            <xm:f>'[כרטיס פרוייקט מיזם הינקות - סדנאות דיאדיות אב ילד.xlsx]תשובות 1'!#REF!</xm:f>
          </x14:formula1>
          <xm:sqref>B18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G36"/>
  <sheetViews>
    <sheetView rightToLeft="1" topLeftCell="A19" workbookViewId="0">
      <selection activeCell="A36" sqref="A36:D36"/>
    </sheetView>
  </sheetViews>
  <sheetFormatPr defaultRowHeight="14.25" x14ac:dyDescent="0.2"/>
  <sheetData>
    <row r="1" spans="1:1" x14ac:dyDescent="0.2">
      <c r="A1" s="94" t="s">
        <v>1</v>
      </c>
    </row>
    <row r="2" spans="1:1" x14ac:dyDescent="0.2">
      <c r="A2" s="94" t="s">
        <v>2</v>
      </c>
    </row>
    <row r="4" spans="1:1" ht="15.75" x14ac:dyDescent="0.2">
      <c r="A4" s="1" t="s">
        <v>578</v>
      </c>
    </row>
    <row r="5" spans="1:1" ht="17.25" x14ac:dyDescent="0.2">
      <c r="A5" s="2" t="s">
        <v>577</v>
      </c>
    </row>
    <row r="6" spans="1:1" ht="17.25" x14ac:dyDescent="0.2">
      <c r="A6" s="2" t="s">
        <v>576</v>
      </c>
    </row>
    <row r="7" spans="1:1" ht="17.25" x14ac:dyDescent="0.2">
      <c r="A7" s="2" t="s">
        <v>575</v>
      </c>
    </row>
    <row r="8" spans="1:1" ht="15" x14ac:dyDescent="0.2">
      <c r="A8" s="1" t="s">
        <v>579</v>
      </c>
    </row>
    <row r="9" spans="1:1" ht="15" x14ac:dyDescent="0.2">
      <c r="A9" s="1" t="s">
        <v>5</v>
      </c>
    </row>
    <row r="10" spans="1:1" ht="15" x14ac:dyDescent="0.2">
      <c r="A10" s="1" t="s">
        <v>6</v>
      </c>
    </row>
    <row r="11" spans="1:1" ht="15" x14ac:dyDescent="0.2">
      <c r="A11" s="1" t="s">
        <v>7</v>
      </c>
    </row>
    <row r="12" spans="1:1" ht="15" x14ac:dyDescent="0.2">
      <c r="A12" s="1" t="s">
        <v>622</v>
      </c>
    </row>
    <row r="13" spans="1:1" ht="15" x14ac:dyDescent="0.2">
      <c r="A13" s="1" t="s">
        <v>8</v>
      </c>
    </row>
    <row r="14" spans="1:1" ht="15" x14ac:dyDescent="0.2">
      <c r="A14" s="1" t="s">
        <v>9</v>
      </c>
    </row>
    <row r="15" spans="1:1" ht="15" x14ac:dyDescent="0.2">
      <c r="A15" s="1" t="s">
        <v>10</v>
      </c>
    </row>
    <row r="16" spans="1:1" ht="15" x14ac:dyDescent="0.2">
      <c r="A16" s="1" t="s">
        <v>11</v>
      </c>
    </row>
    <row r="17" spans="1:7" ht="15" x14ac:dyDescent="0.2">
      <c r="A17" s="1" t="s">
        <v>12</v>
      </c>
    </row>
    <row r="18" spans="1:7" ht="15" x14ac:dyDescent="0.2">
      <c r="A18" s="1" t="s">
        <v>13</v>
      </c>
    </row>
    <row r="19" spans="1:7" ht="15" x14ac:dyDescent="0.2">
      <c r="A19" s="1" t="s">
        <v>14</v>
      </c>
    </row>
    <row r="20" spans="1:7" ht="15" x14ac:dyDescent="0.2">
      <c r="A20" s="1" t="s">
        <v>15</v>
      </c>
    </row>
    <row r="21" spans="1:7" ht="15" x14ac:dyDescent="0.2">
      <c r="A21" s="1" t="s">
        <v>16</v>
      </c>
    </row>
    <row r="22" spans="1:7" ht="15" x14ac:dyDescent="0.2">
      <c r="A22" s="1" t="s">
        <v>17</v>
      </c>
    </row>
    <row r="23" spans="1:7" ht="15" x14ac:dyDescent="0.2">
      <c r="A23" s="1" t="s">
        <v>18</v>
      </c>
    </row>
    <row r="24" spans="1:7" ht="15" x14ac:dyDescent="0.2">
      <c r="A24" s="1" t="s">
        <v>19</v>
      </c>
    </row>
    <row r="25" spans="1:7" ht="15" x14ac:dyDescent="0.2">
      <c r="A25" s="1" t="s">
        <v>20</v>
      </c>
    </row>
    <row r="26" spans="1:7" ht="17.25" x14ac:dyDescent="0.2">
      <c r="A26" s="1" t="s">
        <v>21</v>
      </c>
      <c r="E26" t="s">
        <v>32</v>
      </c>
      <c r="G26" s="6"/>
    </row>
    <row r="27" spans="1:7" ht="17.25" x14ac:dyDescent="0.2">
      <c r="A27" s="1" t="s">
        <v>22</v>
      </c>
      <c r="E27" t="s">
        <v>33</v>
      </c>
      <c r="G27" s="6"/>
    </row>
    <row r="28" spans="1:7" ht="17.25" x14ac:dyDescent="0.2">
      <c r="A28" s="1" t="s">
        <v>23</v>
      </c>
      <c r="E28" t="s">
        <v>34</v>
      </c>
      <c r="G28" s="6"/>
    </row>
    <row r="29" spans="1:7" ht="15" x14ac:dyDescent="0.2">
      <c r="A29" s="1" t="s">
        <v>24</v>
      </c>
    </row>
    <row r="30" spans="1:7" ht="15" x14ac:dyDescent="0.2">
      <c r="A30" s="1" t="s">
        <v>25</v>
      </c>
    </row>
    <row r="31" spans="1:7" ht="15" x14ac:dyDescent="0.2">
      <c r="A31" s="1" t="s">
        <v>556</v>
      </c>
    </row>
    <row r="32" spans="1:7" ht="15" x14ac:dyDescent="0.2">
      <c r="A32" s="93" t="s">
        <v>28</v>
      </c>
    </row>
    <row r="33" spans="1:4" ht="15" x14ac:dyDescent="0.2">
      <c r="A33" s="93" t="s">
        <v>29</v>
      </c>
    </row>
    <row r="34" spans="1:4" ht="15" x14ac:dyDescent="0.2">
      <c r="A34" s="93" t="s">
        <v>30</v>
      </c>
    </row>
    <row r="35" spans="1:4" ht="15" x14ac:dyDescent="0.2">
      <c r="A35" s="93" t="s">
        <v>485</v>
      </c>
    </row>
    <row r="36" spans="1:4" ht="15.75" x14ac:dyDescent="0.2">
      <c r="A36" s="99" t="s">
        <v>596</v>
      </c>
      <c r="B36" s="94" t="s">
        <v>597</v>
      </c>
      <c r="C36" s="100" t="s">
        <v>599</v>
      </c>
      <c r="D36" s="94" t="s">
        <v>598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S63"/>
  <sheetViews>
    <sheetView rightToLeft="1" topLeftCell="A40" workbookViewId="0">
      <selection activeCell="E47" sqref="E47:F47"/>
    </sheetView>
  </sheetViews>
  <sheetFormatPr defaultRowHeight="14.25" x14ac:dyDescent="0.2"/>
  <cols>
    <col min="1" max="1" width="48.875" bestFit="1" customWidth="1"/>
    <col min="2" max="3" width="15.25" customWidth="1"/>
    <col min="5" max="5" width="15.5" style="7" customWidth="1"/>
    <col min="7" max="7" width="11.125" customWidth="1"/>
  </cols>
  <sheetData>
    <row r="1" spans="1:6" ht="17.25" x14ac:dyDescent="0.2">
      <c r="A1" s="3" t="s">
        <v>648</v>
      </c>
    </row>
    <row r="2" spans="1:6" ht="17.25" x14ac:dyDescent="0.2">
      <c r="A2" s="3" t="s">
        <v>39</v>
      </c>
      <c r="F2" s="7"/>
    </row>
    <row r="3" spans="1:6" ht="17.25" x14ac:dyDescent="0.2">
      <c r="A3" s="3" t="s">
        <v>594</v>
      </c>
    </row>
    <row r="4" spans="1:6" x14ac:dyDescent="0.2">
      <c r="A4" s="8" t="s">
        <v>623</v>
      </c>
      <c r="F4" s="7"/>
    </row>
    <row r="5" spans="1:6" x14ac:dyDescent="0.2">
      <c r="A5" s="8" t="s">
        <v>595</v>
      </c>
      <c r="B5" s="7"/>
      <c r="C5" s="7"/>
      <c r="D5" s="7"/>
      <c r="F5" s="7"/>
    </row>
    <row r="6" spans="1:6" x14ac:dyDescent="0.2">
      <c r="A6" s="8" t="s">
        <v>624</v>
      </c>
    </row>
    <row r="7" spans="1:6" ht="42.75" x14ac:dyDescent="0.2">
      <c r="A7" s="8" t="s">
        <v>593</v>
      </c>
    </row>
    <row r="8" spans="1:6" x14ac:dyDescent="0.2">
      <c r="A8" s="8" t="s">
        <v>626</v>
      </c>
    </row>
    <row r="9" spans="1:6" x14ac:dyDescent="0.2">
      <c r="A9" s="8" t="s">
        <v>627</v>
      </c>
    </row>
    <row r="10" spans="1:6" x14ac:dyDescent="0.2">
      <c r="A10" s="8" t="s">
        <v>628</v>
      </c>
    </row>
    <row r="11" spans="1:6" x14ac:dyDescent="0.2">
      <c r="A11" s="8" t="s">
        <v>649</v>
      </c>
    </row>
    <row r="12" spans="1:6" x14ac:dyDescent="0.2">
      <c r="A12" s="8" t="s">
        <v>625</v>
      </c>
    </row>
    <row r="13" spans="1:6" x14ac:dyDescent="0.2">
      <c r="A13" s="8" t="s">
        <v>629</v>
      </c>
    </row>
    <row r="14" spans="1:6" x14ac:dyDescent="0.2">
      <c r="A14" s="8" t="s">
        <v>40</v>
      </c>
    </row>
    <row r="15" spans="1:6" x14ac:dyDescent="0.2">
      <c r="A15" s="9" t="s">
        <v>71</v>
      </c>
    </row>
    <row r="16" spans="1:6" ht="15" thickBot="1" x14ac:dyDescent="0.25"/>
    <row r="17" spans="1:2" ht="45" x14ac:dyDescent="0.2">
      <c r="A17" s="11" t="s">
        <v>630</v>
      </c>
    </row>
    <row r="18" spans="1:2" ht="45" x14ac:dyDescent="0.2">
      <c r="A18" s="12" t="s">
        <v>631</v>
      </c>
    </row>
    <row r="19" spans="1:2" ht="45" x14ac:dyDescent="0.2">
      <c r="A19" s="10" t="s">
        <v>650</v>
      </c>
    </row>
    <row r="20" spans="1:2" ht="45" x14ac:dyDescent="0.2">
      <c r="A20" s="10" t="s">
        <v>45</v>
      </c>
    </row>
    <row r="21" spans="1:2" ht="60" x14ac:dyDescent="0.2">
      <c r="A21" s="12" t="s">
        <v>46</v>
      </c>
    </row>
    <row r="22" spans="1:2" ht="45" x14ac:dyDescent="0.2">
      <c r="A22" s="12" t="s">
        <v>651</v>
      </c>
    </row>
    <row r="23" spans="1:2" ht="60" x14ac:dyDescent="0.2">
      <c r="A23" s="12" t="s">
        <v>632</v>
      </c>
    </row>
    <row r="27" spans="1:2" ht="74.25" customHeight="1" thickBot="1" x14ac:dyDescent="0.25">
      <c r="A27" s="13" t="s">
        <v>633</v>
      </c>
      <c r="B27" s="14"/>
    </row>
    <row r="28" spans="1:2" ht="254.25" customHeight="1" thickBot="1" x14ac:dyDescent="0.25">
      <c r="A28" s="13" t="s">
        <v>634</v>
      </c>
      <c r="B28" s="15"/>
    </row>
    <row r="29" spans="1:2" ht="119.25" customHeight="1" thickBot="1" x14ac:dyDescent="0.25">
      <c r="A29" s="13" t="s">
        <v>48</v>
      </c>
      <c r="B29" s="15"/>
    </row>
    <row r="30" spans="1:2" ht="74.25" customHeight="1" thickBot="1" x14ac:dyDescent="0.25">
      <c r="A30" s="13" t="s">
        <v>652</v>
      </c>
      <c r="B30" s="15"/>
    </row>
    <row r="31" spans="1:2" ht="329.25" customHeight="1" x14ac:dyDescent="0.2">
      <c r="A31" s="13" t="s">
        <v>635</v>
      </c>
      <c r="B31" s="15"/>
    </row>
    <row r="33" spans="1:19" ht="30" x14ac:dyDescent="0.3">
      <c r="A33" s="5" t="s">
        <v>52</v>
      </c>
      <c r="B33" t="s">
        <v>53</v>
      </c>
      <c r="C33" t="s">
        <v>54</v>
      </c>
      <c r="D33" t="s">
        <v>55</v>
      </c>
      <c r="E33" s="7" t="s">
        <v>56</v>
      </c>
      <c r="F33" t="s">
        <v>57</v>
      </c>
      <c r="G33" t="s">
        <v>58</v>
      </c>
      <c r="H33" t="s">
        <v>59</v>
      </c>
      <c r="I33" t="s">
        <v>60</v>
      </c>
      <c r="J33" t="s">
        <v>61</v>
      </c>
    </row>
    <row r="35" spans="1:19" ht="185.25" x14ac:dyDescent="0.2">
      <c r="B35" s="7" t="s">
        <v>66</v>
      </c>
      <c r="C35" s="7" t="s">
        <v>65</v>
      </c>
      <c r="D35" s="7" t="s">
        <v>90</v>
      </c>
      <c r="E35" s="7" t="s">
        <v>636</v>
      </c>
      <c r="F35" s="7" t="s">
        <v>637</v>
      </c>
      <c r="G35" s="7" t="s">
        <v>639</v>
      </c>
      <c r="H35" s="7" t="s">
        <v>640</v>
      </c>
      <c r="I35" s="7" t="s">
        <v>638</v>
      </c>
      <c r="J35" s="7" t="s">
        <v>641</v>
      </c>
      <c r="K35" s="7" t="s">
        <v>69</v>
      </c>
      <c r="L35" s="10" t="s">
        <v>642</v>
      </c>
      <c r="M35" s="7" t="s">
        <v>97</v>
      </c>
      <c r="N35" s="7" t="s">
        <v>643</v>
      </c>
      <c r="O35" s="7" t="s">
        <v>644</v>
      </c>
      <c r="P35" s="7" t="s">
        <v>645</v>
      </c>
      <c r="Q35" s="7" t="s">
        <v>646</v>
      </c>
      <c r="R35" s="7" t="s">
        <v>647</v>
      </c>
    </row>
    <row r="36" spans="1:19" x14ac:dyDescent="0.2">
      <c r="H36" s="7"/>
      <c r="I36" s="7"/>
      <c r="J36" s="7"/>
      <c r="K36" s="16"/>
      <c r="L36" s="16"/>
      <c r="M36" s="16"/>
      <c r="N36" s="16"/>
    </row>
    <row r="37" spans="1:19" x14ac:dyDescent="0.2">
      <c r="A37" t="s">
        <v>28</v>
      </c>
      <c r="B37" t="s">
        <v>29</v>
      </c>
      <c r="C37" t="s">
        <v>70</v>
      </c>
      <c r="D37" s="7" t="s">
        <v>71</v>
      </c>
      <c r="I37" s="7"/>
      <c r="J37" s="7"/>
      <c r="K37" s="16"/>
      <c r="L37" s="16"/>
      <c r="M37" s="16"/>
      <c r="N37" s="16"/>
    </row>
    <row r="39" spans="1:19" ht="28.5" x14ac:dyDescent="0.2">
      <c r="A39" t="s">
        <v>72</v>
      </c>
      <c r="B39" t="s">
        <v>73</v>
      </c>
      <c r="C39" t="s">
        <v>74</v>
      </c>
      <c r="D39" t="s">
        <v>75</v>
      </c>
      <c r="E39" s="7" t="s">
        <v>557</v>
      </c>
      <c r="F39" t="s">
        <v>580</v>
      </c>
    </row>
    <row r="41" spans="1:19" ht="28.5" x14ac:dyDescent="0.2">
      <c r="A41" t="s">
        <v>76</v>
      </c>
      <c r="B41" t="s">
        <v>77</v>
      </c>
      <c r="C41" t="s">
        <v>78</v>
      </c>
      <c r="D41" t="s">
        <v>79</v>
      </c>
      <c r="E41" s="7" t="s">
        <v>80</v>
      </c>
      <c r="F41" t="s">
        <v>81</v>
      </c>
      <c r="G41" t="s">
        <v>82</v>
      </c>
      <c r="H41" t="s">
        <v>83</v>
      </c>
    </row>
    <row r="42" spans="1:19" x14ac:dyDescent="0.2">
      <c r="A42" t="s">
        <v>84</v>
      </c>
      <c r="B42" t="s">
        <v>85</v>
      </c>
      <c r="C42" t="s">
        <v>86</v>
      </c>
      <c r="D42" t="s">
        <v>87</v>
      </c>
      <c r="E42" s="7" t="s">
        <v>71</v>
      </c>
    </row>
    <row r="43" spans="1:19" ht="71.25" x14ac:dyDescent="0.2">
      <c r="B43" t="s">
        <v>102</v>
      </c>
      <c r="C43" t="s">
        <v>88</v>
      </c>
      <c r="D43" t="s">
        <v>89</v>
      </c>
      <c r="E43" s="7" t="s">
        <v>90</v>
      </c>
      <c r="F43" t="s">
        <v>91</v>
      </c>
      <c r="G43" t="s">
        <v>92</v>
      </c>
      <c r="H43" t="s">
        <v>93</v>
      </c>
      <c r="I43" t="s">
        <v>94</v>
      </c>
      <c r="J43" t="s">
        <v>95</v>
      </c>
      <c r="K43" t="s">
        <v>96</v>
      </c>
      <c r="L43" t="s">
        <v>67</v>
      </c>
      <c r="M43" t="s">
        <v>97</v>
      </c>
      <c r="N43" t="s">
        <v>98</v>
      </c>
      <c r="O43" t="s">
        <v>68</v>
      </c>
      <c r="P43" t="s">
        <v>99</v>
      </c>
      <c r="Q43" t="s">
        <v>100</v>
      </c>
      <c r="R43" t="s">
        <v>101</v>
      </c>
      <c r="S43" t="s">
        <v>71</v>
      </c>
    </row>
    <row r="45" spans="1:19" ht="30" x14ac:dyDescent="0.3">
      <c r="D45" s="17"/>
      <c r="E45" s="7" t="s">
        <v>104</v>
      </c>
      <c r="F45" t="s">
        <v>105</v>
      </c>
      <c r="G45" t="s">
        <v>106</v>
      </c>
      <c r="H45" t="s">
        <v>107</v>
      </c>
      <c r="I45" t="s">
        <v>108</v>
      </c>
      <c r="J45" t="s">
        <v>109</v>
      </c>
    </row>
    <row r="46" spans="1:19" ht="17.25" x14ac:dyDescent="0.2">
      <c r="D46" s="2"/>
      <c r="E46" s="7" t="s">
        <v>111</v>
      </c>
      <c r="F46" t="s">
        <v>112</v>
      </c>
      <c r="G46" t="s">
        <v>113</v>
      </c>
      <c r="H46" t="s">
        <v>114</v>
      </c>
      <c r="I46" t="s">
        <v>115</v>
      </c>
      <c r="J46" t="s">
        <v>116</v>
      </c>
      <c r="K46" t="s">
        <v>117</v>
      </c>
    </row>
    <row r="47" spans="1:19" ht="17.25" x14ac:dyDescent="0.2">
      <c r="D47" s="6"/>
      <c r="E47" s="7" t="s">
        <v>1</v>
      </c>
      <c r="F47" t="s">
        <v>2</v>
      </c>
    </row>
    <row r="48" spans="1:19" ht="45" x14ac:dyDescent="0.2">
      <c r="A48" s="4" t="s">
        <v>122</v>
      </c>
    </row>
    <row r="49" spans="1:16" ht="30" x14ac:dyDescent="0.2">
      <c r="A49" s="4" t="s">
        <v>123</v>
      </c>
    </row>
    <row r="50" spans="1:16" ht="30" x14ac:dyDescent="0.2">
      <c r="A50" s="4" t="s">
        <v>128</v>
      </c>
    </row>
    <row r="51" spans="1:16" ht="30" x14ac:dyDescent="0.2">
      <c r="A51" s="4" t="s">
        <v>124</v>
      </c>
    </row>
    <row r="52" spans="1:16" ht="30" x14ac:dyDescent="0.2">
      <c r="A52" s="4" t="s">
        <v>125</v>
      </c>
    </row>
    <row r="53" spans="1:16" ht="30" x14ac:dyDescent="0.2">
      <c r="A53" s="4" t="s">
        <v>126</v>
      </c>
    </row>
    <row r="54" spans="1:16" ht="30" x14ac:dyDescent="0.2">
      <c r="A54" s="4" t="s">
        <v>127</v>
      </c>
    </row>
    <row r="56" spans="1:16" s="96" customFormat="1" ht="71.25" x14ac:dyDescent="0.2">
      <c r="A56" s="95" t="s">
        <v>618</v>
      </c>
      <c r="B56" s="96" t="s">
        <v>606</v>
      </c>
      <c r="C56" s="96" t="s">
        <v>605</v>
      </c>
      <c r="D56" s="95" t="s">
        <v>608</v>
      </c>
      <c r="E56" s="96" t="s">
        <v>617</v>
      </c>
      <c r="F56" s="96" t="s">
        <v>620</v>
      </c>
      <c r="G56" s="96" t="s">
        <v>616</v>
      </c>
      <c r="H56" s="96" t="s">
        <v>610</v>
      </c>
      <c r="I56" s="96" t="s">
        <v>613</v>
      </c>
      <c r="J56" s="96" t="s">
        <v>612</v>
      </c>
      <c r="K56" s="96" t="s">
        <v>615</v>
      </c>
      <c r="L56" s="96" t="s">
        <v>614</v>
      </c>
      <c r="M56" s="96" t="s">
        <v>607</v>
      </c>
      <c r="N56" s="96" t="s">
        <v>71</v>
      </c>
    </row>
    <row r="57" spans="1:16" s="96" customFormat="1" ht="71.25" x14ac:dyDescent="0.2">
      <c r="A57" s="97" t="s">
        <v>133</v>
      </c>
      <c r="B57" s="98" t="s">
        <v>135</v>
      </c>
      <c r="C57" s="96" t="s">
        <v>621</v>
      </c>
      <c r="D57" s="96" t="s">
        <v>619</v>
      </c>
      <c r="E57" s="96" t="s">
        <v>618</v>
      </c>
      <c r="F57" s="96" t="s">
        <v>606</v>
      </c>
      <c r="G57" s="96" t="s">
        <v>605</v>
      </c>
      <c r="H57" s="96" t="s">
        <v>608</v>
      </c>
      <c r="I57" s="96" t="s">
        <v>611</v>
      </c>
      <c r="J57" s="96" t="s">
        <v>610</v>
      </c>
      <c r="K57" s="96" t="s">
        <v>613</v>
      </c>
      <c r="L57" s="96" t="s">
        <v>612</v>
      </c>
      <c r="M57" s="96" t="s">
        <v>615</v>
      </c>
      <c r="N57" s="96" t="s">
        <v>609</v>
      </c>
      <c r="O57" s="96" t="s">
        <v>607</v>
      </c>
      <c r="P57" s="96" t="s">
        <v>41</v>
      </c>
    </row>
    <row r="58" spans="1:16" ht="17.25" x14ac:dyDescent="0.2">
      <c r="B58" s="6" t="s">
        <v>139</v>
      </c>
      <c r="C58" t="s">
        <v>140</v>
      </c>
    </row>
    <row r="59" spans="1:16" ht="17.25" x14ac:dyDescent="0.2">
      <c r="A59" s="2"/>
      <c r="B59" t="s">
        <v>157</v>
      </c>
      <c r="C59" t="s">
        <v>158</v>
      </c>
    </row>
    <row r="61" spans="1:16" x14ac:dyDescent="0.2">
      <c r="A61" t="s">
        <v>172</v>
      </c>
      <c r="B61" t="s">
        <v>173</v>
      </c>
      <c r="C61" t="s">
        <v>174</v>
      </c>
    </row>
    <row r="63" spans="1:16" ht="42.75" x14ac:dyDescent="0.2">
      <c r="B63" t="s">
        <v>583</v>
      </c>
      <c r="C63" t="s">
        <v>584</v>
      </c>
      <c r="D63" t="s">
        <v>585</v>
      </c>
      <c r="E63" s="7" t="s">
        <v>586</v>
      </c>
      <c r="F63" t="s">
        <v>587</v>
      </c>
      <c r="G63" t="s">
        <v>588</v>
      </c>
      <c r="H63" s="7" t="s">
        <v>589</v>
      </c>
      <c r="I63" t="s">
        <v>590</v>
      </c>
      <c r="J63" t="s">
        <v>591</v>
      </c>
      <c r="K63" t="s">
        <v>592</v>
      </c>
      <c r="L63" t="s">
        <v>71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BU295"/>
  <sheetViews>
    <sheetView rightToLeft="1" workbookViewId="0">
      <selection activeCell="A16" sqref="A16"/>
    </sheetView>
  </sheetViews>
  <sheetFormatPr defaultRowHeight="14.25" x14ac:dyDescent="0.2"/>
  <cols>
    <col min="1" max="1" width="104.875" bestFit="1" customWidth="1"/>
    <col min="2" max="2" width="29.125" customWidth="1"/>
    <col min="4" max="4" width="14.125" bestFit="1" customWidth="1"/>
    <col min="5" max="5" width="18.25" bestFit="1" customWidth="1"/>
    <col min="6" max="6" width="26.25" bestFit="1" customWidth="1"/>
    <col min="7" max="7" width="11.5" bestFit="1" customWidth="1"/>
    <col min="8" max="8" width="21.375" bestFit="1" customWidth="1"/>
    <col min="9" max="9" width="12" bestFit="1" customWidth="1"/>
    <col min="10" max="10" width="11" bestFit="1" customWidth="1"/>
    <col min="11" max="11" width="9.875" bestFit="1" customWidth="1"/>
    <col min="12" max="12" width="15.125" bestFit="1" customWidth="1"/>
    <col min="13" max="13" width="9.125" bestFit="1" customWidth="1"/>
    <col min="18" max="18" width="20" bestFit="1" customWidth="1"/>
    <col min="19" max="19" width="12.25" bestFit="1" customWidth="1"/>
    <col min="20" max="21" width="12" bestFit="1" customWidth="1"/>
    <col min="22" max="22" width="48.5" bestFit="1" customWidth="1"/>
    <col min="23" max="23" width="29.625" bestFit="1" customWidth="1"/>
    <col min="24" max="24" width="29.875" bestFit="1" customWidth="1"/>
    <col min="25" max="25" width="20.875" bestFit="1" customWidth="1"/>
    <col min="26" max="26" width="18" bestFit="1" customWidth="1"/>
    <col min="27" max="27" width="5.625" bestFit="1" customWidth="1"/>
    <col min="73" max="73" width="26.875" customWidth="1"/>
  </cols>
  <sheetData>
    <row r="1" spans="1:73" ht="204.75" x14ac:dyDescent="0.2">
      <c r="A1" s="29" t="s">
        <v>178</v>
      </c>
      <c r="B1" s="29" t="s">
        <v>471</v>
      </c>
      <c r="C1" s="29" t="s">
        <v>474</v>
      </c>
      <c r="D1" s="29" t="s">
        <v>475</v>
      </c>
      <c r="E1" s="29" t="s">
        <v>476</v>
      </c>
      <c r="F1" s="29" t="s">
        <v>0</v>
      </c>
      <c r="G1" s="29" t="s">
        <v>477</v>
      </c>
      <c r="H1" s="29" t="s">
        <v>478</v>
      </c>
      <c r="I1" s="29" t="s">
        <v>479</v>
      </c>
      <c r="J1" s="29" t="s">
        <v>4</v>
      </c>
      <c r="K1" s="29" t="s">
        <v>480</v>
      </c>
      <c r="L1" s="29" t="s">
        <v>27</v>
      </c>
      <c r="M1" s="29" t="s">
        <v>31</v>
      </c>
      <c r="N1" s="29" t="s">
        <v>35</v>
      </c>
      <c r="O1" s="29" t="s">
        <v>36</v>
      </c>
      <c r="P1" s="29" t="s">
        <v>37</v>
      </c>
      <c r="Q1" s="29" t="s">
        <v>38</v>
      </c>
      <c r="R1" s="29" t="s">
        <v>42</v>
      </c>
      <c r="S1" s="29" t="s">
        <v>43</v>
      </c>
      <c r="T1" s="29" t="s">
        <v>44</v>
      </c>
      <c r="U1" s="29" t="s">
        <v>44</v>
      </c>
      <c r="V1" s="29" t="s">
        <v>47</v>
      </c>
      <c r="W1" s="29" t="s">
        <v>49</v>
      </c>
      <c r="X1" s="29" t="s">
        <v>50</v>
      </c>
      <c r="Y1" s="29" t="s">
        <v>167</v>
      </c>
      <c r="Z1" s="29" t="s">
        <v>51</v>
      </c>
      <c r="AA1" s="29" t="s">
        <v>168</v>
      </c>
      <c r="AB1" s="29" t="s">
        <v>169</v>
      </c>
      <c r="AC1" s="29" t="s">
        <v>62</v>
      </c>
      <c r="AD1" s="29" t="s">
        <v>63</v>
      </c>
      <c r="AE1" s="29" t="s">
        <v>64</v>
      </c>
      <c r="AF1" s="28" t="s">
        <v>103</v>
      </c>
      <c r="AG1" s="28" t="s">
        <v>110</v>
      </c>
      <c r="AH1" s="28" t="s">
        <v>176</v>
      </c>
      <c r="AI1" s="28" t="s">
        <v>118</v>
      </c>
      <c r="AJ1" s="28" t="s">
        <v>119</v>
      </c>
      <c r="AK1" s="28" t="s">
        <v>481</v>
      </c>
      <c r="AL1" s="28" t="s">
        <v>120</v>
      </c>
      <c r="AM1" s="28" t="s">
        <v>482</v>
      </c>
      <c r="AN1" s="28" t="s">
        <v>121</v>
      </c>
      <c r="AO1" s="29" t="s">
        <v>170</v>
      </c>
      <c r="AP1" s="29" t="s">
        <v>171</v>
      </c>
      <c r="AQ1" s="29" t="s">
        <v>134</v>
      </c>
      <c r="AR1" s="29" t="s">
        <v>136</v>
      </c>
      <c r="AS1" s="29" t="s">
        <v>130</v>
      </c>
      <c r="AT1" s="314" t="s">
        <v>137</v>
      </c>
      <c r="AU1" s="314"/>
      <c r="AV1" s="314"/>
      <c r="AW1" s="314"/>
      <c r="AX1" s="314"/>
      <c r="AY1" s="29" t="s">
        <v>131</v>
      </c>
      <c r="AZ1" s="29" t="s">
        <v>132</v>
      </c>
      <c r="BA1" s="28" t="s">
        <v>138</v>
      </c>
      <c r="BB1" s="28" t="s">
        <v>483</v>
      </c>
      <c r="BC1" s="29" t="s">
        <v>141</v>
      </c>
      <c r="BD1" s="29" t="s">
        <v>142</v>
      </c>
      <c r="BE1" s="29" t="s">
        <v>143</v>
      </c>
      <c r="BF1" s="29" t="s">
        <v>144</v>
      </c>
      <c r="BG1" s="29" t="s">
        <v>145</v>
      </c>
      <c r="BH1" s="29" t="s">
        <v>146</v>
      </c>
      <c r="BI1" s="29" t="s">
        <v>147</v>
      </c>
      <c r="BJ1" s="29" t="s">
        <v>148</v>
      </c>
      <c r="BK1" s="29" t="s">
        <v>149</v>
      </c>
      <c r="BL1" s="29" t="s">
        <v>152</v>
      </c>
      <c r="BM1" s="29" t="s">
        <v>153</v>
      </c>
      <c r="BN1" s="29" t="s">
        <v>154</v>
      </c>
      <c r="BO1" s="29" t="s">
        <v>155</v>
      </c>
      <c r="BP1" s="29" t="s">
        <v>156</v>
      </c>
      <c r="BQ1" s="30" t="s">
        <v>147</v>
      </c>
      <c r="BR1" s="30" t="s">
        <v>159</v>
      </c>
      <c r="BS1" s="28" t="s">
        <v>161</v>
      </c>
      <c r="BT1" s="28" t="s">
        <v>160</v>
      </c>
      <c r="BU1" s="28" t="s">
        <v>484</v>
      </c>
    </row>
    <row r="2" spans="1:73" ht="15" customHeight="1" thickBot="1" x14ac:dyDescent="0.25">
      <c r="A2" t="s">
        <v>179</v>
      </c>
      <c r="B2" s="31">
        <v>2210159</v>
      </c>
      <c r="AS2" s="32"/>
      <c r="AY2" s="32"/>
      <c r="AZ2" s="32"/>
    </row>
    <row r="3" spans="1:73" ht="15" thickBot="1" x14ac:dyDescent="0.25">
      <c r="A3" t="s">
        <v>180</v>
      </c>
      <c r="B3" s="23">
        <v>2230029</v>
      </c>
    </row>
    <row r="4" spans="1:73" ht="15" thickBot="1" x14ac:dyDescent="0.25">
      <c r="A4" t="s">
        <v>181</v>
      </c>
      <c r="B4" s="23">
        <v>1010011</v>
      </c>
    </row>
    <row r="5" spans="1:73" ht="15" thickBot="1" x14ac:dyDescent="0.25">
      <c r="A5" t="s">
        <v>182</v>
      </c>
      <c r="B5" s="23">
        <v>3330051</v>
      </c>
    </row>
    <row r="6" spans="1:73" ht="15" thickBot="1" x14ac:dyDescent="0.25">
      <c r="A6" t="s">
        <v>183</v>
      </c>
      <c r="B6" s="23">
        <v>2230093</v>
      </c>
    </row>
    <row r="7" spans="1:73" ht="15" thickBot="1" x14ac:dyDescent="0.25">
      <c r="A7" s="18" t="s">
        <v>184</v>
      </c>
      <c r="B7" s="23">
        <v>122300616</v>
      </c>
    </row>
    <row r="8" spans="1:73" ht="15" thickBot="1" x14ac:dyDescent="0.25">
      <c r="A8" t="s">
        <v>185</v>
      </c>
      <c r="B8" s="23">
        <v>2220288</v>
      </c>
    </row>
    <row r="9" spans="1:73" ht="15" thickBot="1" x14ac:dyDescent="0.25">
      <c r="A9" t="s">
        <v>186</v>
      </c>
      <c r="B9" s="23">
        <v>3310047</v>
      </c>
    </row>
    <row r="10" spans="1:73" ht="15" thickBot="1" x14ac:dyDescent="0.25">
      <c r="A10" t="s">
        <v>187</v>
      </c>
      <c r="B10" s="23">
        <v>3310075</v>
      </c>
    </row>
    <row r="11" spans="1:73" ht="15" thickBot="1" x14ac:dyDescent="0.25">
      <c r="A11" t="s">
        <v>188</v>
      </c>
      <c r="B11" s="23">
        <v>3330044</v>
      </c>
    </row>
    <row r="12" spans="1:73" ht="15" thickBot="1" x14ac:dyDescent="0.25">
      <c r="A12" t="s">
        <v>189</v>
      </c>
      <c r="B12" s="23">
        <v>3310045</v>
      </c>
    </row>
    <row r="13" spans="1:73" ht="15" thickBot="1" x14ac:dyDescent="0.25">
      <c r="A13" t="s">
        <v>190</v>
      </c>
      <c r="B13" s="23">
        <v>5510058</v>
      </c>
    </row>
    <row r="14" spans="1:73" ht="15" thickBot="1" x14ac:dyDescent="0.25">
      <c r="A14" t="s">
        <v>191</v>
      </c>
      <c r="B14" s="23">
        <v>3320234</v>
      </c>
    </row>
    <row r="15" spans="1:73" ht="15" thickBot="1" x14ac:dyDescent="0.25">
      <c r="A15" t="s">
        <v>192</v>
      </c>
      <c r="B15" s="23">
        <v>1110106</v>
      </c>
    </row>
    <row r="16" spans="1:73" ht="15" thickBot="1" x14ac:dyDescent="0.25">
      <c r="A16" t="s">
        <v>193</v>
      </c>
      <c r="B16" s="23">
        <v>1110107</v>
      </c>
    </row>
    <row r="17" spans="1:2" ht="15" thickBot="1" x14ac:dyDescent="0.25">
      <c r="A17" t="s">
        <v>194</v>
      </c>
      <c r="B17" s="23">
        <v>1110108</v>
      </c>
    </row>
    <row r="18" spans="1:2" ht="15" thickBot="1" x14ac:dyDescent="0.25">
      <c r="A18" t="s">
        <v>195</v>
      </c>
      <c r="B18" s="23">
        <v>122101377</v>
      </c>
    </row>
    <row r="19" spans="1:2" ht="15" thickBot="1" x14ac:dyDescent="0.25">
      <c r="A19" t="s">
        <v>196</v>
      </c>
      <c r="B19" s="23">
        <v>3310027</v>
      </c>
    </row>
    <row r="20" spans="1:2" ht="15" thickBot="1" x14ac:dyDescent="0.25">
      <c r="A20" s="18" t="s">
        <v>197</v>
      </c>
      <c r="B20" s="23">
        <v>133300658</v>
      </c>
    </row>
    <row r="21" spans="1:2" ht="15" thickBot="1" x14ac:dyDescent="0.25">
      <c r="A21" t="s">
        <v>198</v>
      </c>
      <c r="B21" s="23">
        <v>2210258</v>
      </c>
    </row>
    <row r="22" spans="1:2" ht="15" thickBot="1" x14ac:dyDescent="0.25">
      <c r="A22" t="s">
        <v>199</v>
      </c>
      <c r="B22" s="23">
        <v>2290329</v>
      </c>
    </row>
    <row r="23" spans="1:2" ht="15" thickBot="1" x14ac:dyDescent="0.25">
      <c r="A23" t="s">
        <v>200</v>
      </c>
      <c r="B23" s="23">
        <v>2220154</v>
      </c>
    </row>
    <row r="24" spans="1:2" ht="15" thickBot="1" x14ac:dyDescent="0.25">
      <c r="A24" t="s">
        <v>201</v>
      </c>
      <c r="B24" s="23">
        <v>4410170</v>
      </c>
    </row>
    <row r="25" spans="1:2" ht="15" thickBot="1" x14ac:dyDescent="0.25">
      <c r="A25" t="s">
        <v>202</v>
      </c>
      <c r="B25" s="23">
        <v>2210036</v>
      </c>
    </row>
    <row r="26" spans="1:2" ht="15" thickBot="1" x14ac:dyDescent="0.25">
      <c r="A26" t="s">
        <v>203</v>
      </c>
      <c r="B26" s="23">
        <v>2210169</v>
      </c>
    </row>
    <row r="27" spans="1:2" ht="15" thickBot="1" x14ac:dyDescent="0.25">
      <c r="A27" t="s">
        <v>204</v>
      </c>
      <c r="B27" s="23">
        <v>2230019</v>
      </c>
    </row>
    <row r="28" spans="1:2" ht="15" thickBot="1" x14ac:dyDescent="0.25">
      <c r="A28" t="s">
        <v>205</v>
      </c>
      <c r="B28" s="23">
        <v>3310041</v>
      </c>
    </row>
    <row r="29" spans="1:2" ht="15" thickBot="1" x14ac:dyDescent="0.25">
      <c r="A29" t="s">
        <v>206</v>
      </c>
      <c r="B29" s="23">
        <v>3310040</v>
      </c>
    </row>
    <row r="30" spans="1:2" ht="15" thickBot="1" x14ac:dyDescent="0.25">
      <c r="A30" t="s">
        <v>207</v>
      </c>
      <c r="B30" s="23">
        <v>2210069</v>
      </c>
    </row>
    <row r="31" spans="1:2" ht="43.5" thickBot="1" x14ac:dyDescent="0.25">
      <c r="A31" s="19" t="s">
        <v>208</v>
      </c>
      <c r="B31" s="23" t="s">
        <v>472</v>
      </c>
    </row>
    <row r="32" spans="1:2" ht="15" thickBot="1" x14ac:dyDescent="0.25">
      <c r="A32" t="s">
        <v>209</v>
      </c>
      <c r="B32" s="23">
        <v>4410330</v>
      </c>
    </row>
    <row r="33" spans="1:2" ht="15" thickBot="1" x14ac:dyDescent="0.25">
      <c r="A33" t="s">
        <v>210</v>
      </c>
      <c r="B33" s="23">
        <v>110500634</v>
      </c>
    </row>
    <row r="34" spans="1:2" ht="15" thickBot="1" x14ac:dyDescent="0.25">
      <c r="A34" t="s">
        <v>211</v>
      </c>
      <c r="B34" s="23">
        <v>126301131</v>
      </c>
    </row>
    <row r="35" spans="1:2" ht="15" thickBot="1" x14ac:dyDescent="0.25">
      <c r="A35" s="19" t="s">
        <v>212</v>
      </c>
      <c r="B35" s="23">
        <v>2220313</v>
      </c>
    </row>
    <row r="36" spans="1:2" ht="15" thickBot="1" x14ac:dyDescent="0.25">
      <c r="A36" s="19" t="s">
        <v>213</v>
      </c>
      <c r="B36" s="23">
        <v>3330025</v>
      </c>
    </row>
    <row r="37" spans="1:2" ht="15" thickBot="1" x14ac:dyDescent="0.25">
      <c r="A37" t="s">
        <v>214</v>
      </c>
      <c r="B37" s="23">
        <v>155200635</v>
      </c>
    </row>
    <row r="38" spans="1:2" ht="15" thickBot="1" x14ac:dyDescent="0.25">
      <c r="A38" t="s">
        <v>215</v>
      </c>
      <c r="B38" s="23">
        <v>122301102</v>
      </c>
    </row>
    <row r="39" spans="1:2" ht="15" thickBot="1" x14ac:dyDescent="0.25">
      <c r="A39" t="s">
        <v>216</v>
      </c>
      <c r="B39" s="23">
        <v>2280242</v>
      </c>
    </row>
    <row r="40" spans="1:2" ht="15" thickBot="1" x14ac:dyDescent="0.25">
      <c r="A40" t="s">
        <v>217</v>
      </c>
      <c r="B40" s="23">
        <v>2260241</v>
      </c>
    </row>
    <row r="41" spans="1:2" ht="15" thickBot="1" x14ac:dyDescent="0.25">
      <c r="A41" t="s">
        <v>218</v>
      </c>
      <c r="B41" s="23">
        <v>2220289</v>
      </c>
    </row>
    <row r="42" spans="1:2" ht="15" thickBot="1" x14ac:dyDescent="0.25">
      <c r="A42" t="s">
        <v>219</v>
      </c>
      <c r="B42" s="23">
        <v>1010014</v>
      </c>
    </row>
    <row r="43" spans="1:2" ht="15" thickBot="1" x14ac:dyDescent="0.25">
      <c r="A43" t="s">
        <v>220</v>
      </c>
      <c r="B43" s="23">
        <v>122300622</v>
      </c>
    </row>
    <row r="44" spans="1:2" ht="15" thickBot="1" x14ac:dyDescent="0.25">
      <c r="A44" t="s">
        <v>221</v>
      </c>
      <c r="B44" s="23">
        <v>122300621</v>
      </c>
    </row>
    <row r="45" spans="1:2" ht="15" thickBot="1" x14ac:dyDescent="0.25">
      <c r="A45" t="s">
        <v>222</v>
      </c>
      <c r="B45" s="23">
        <v>2220263</v>
      </c>
    </row>
    <row r="46" spans="1:2" ht="15" thickBot="1" x14ac:dyDescent="0.25">
      <c r="A46" t="s">
        <v>223</v>
      </c>
      <c r="B46" s="23">
        <v>126301138</v>
      </c>
    </row>
    <row r="47" spans="1:2" ht="15" thickBot="1" x14ac:dyDescent="0.25">
      <c r="A47" t="s">
        <v>224</v>
      </c>
      <c r="B47" s="23">
        <v>3310066</v>
      </c>
    </row>
    <row r="48" spans="1:2" ht="15" thickBot="1" x14ac:dyDescent="0.25">
      <c r="A48" t="s">
        <v>225</v>
      </c>
      <c r="B48" s="23">
        <v>1040126</v>
      </c>
    </row>
    <row r="49" spans="1:2" ht="15" thickBot="1" x14ac:dyDescent="0.25">
      <c r="A49" t="s">
        <v>226</v>
      </c>
      <c r="B49" s="23">
        <v>2210035</v>
      </c>
    </row>
    <row r="50" spans="1:2" ht="15" thickBot="1" x14ac:dyDescent="0.25">
      <c r="A50" t="s">
        <v>227</v>
      </c>
      <c r="B50" s="23">
        <v>2210267</v>
      </c>
    </row>
    <row r="51" spans="1:2" ht="15" thickBot="1" x14ac:dyDescent="0.25">
      <c r="A51" t="s">
        <v>228</v>
      </c>
      <c r="B51" s="24">
        <v>122101397</v>
      </c>
    </row>
    <row r="52" spans="1:2" ht="15" thickBot="1" x14ac:dyDescent="0.25">
      <c r="A52" t="s">
        <v>229</v>
      </c>
      <c r="B52" s="24">
        <v>122101398</v>
      </c>
    </row>
    <row r="53" spans="1:2" ht="15" thickBot="1" x14ac:dyDescent="0.25">
      <c r="A53" t="s">
        <v>230</v>
      </c>
      <c r="B53" s="23">
        <v>2230020</v>
      </c>
    </row>
    <row r="54" spans="1:2" ht="15" thickBot="1" x14ac:dyDescent="0.25">
      <c r="A54" t="s">
        <v>231</v>
      </c>
      <c r="B54" s="23">
        <v>2280239</v>
      </c>
    </row>
    <row r="55" spans="1:2" ht="15" thickBot="1" x14ac:dyDescent="0.25">
      <c r="A55" t="s">
        <v>232</v>
      </c>
      <c r="B55" s="23">
        <v>4410334</v>
      </c>
    </row>
    <row r="56" spans="1:2" ht="15" thickBot="1" x14ac:dyDescent="0.25">
      <c r="A56" t="s">
        <v>233</v>
      </c>
      <c r="B56" s="23">
        <v>2210089</v>
      </c>
    </row>
    <row r="57" spans="1:2" ht="15" thickBot="1" x14ac:dyDescent="0.25">
      <c r="A57" t="s">
        <v>234</v>
      </c>
      <c r="B57" s="23">
        <v>3330022</v>
      </c>
    </row>
    <row r="58" spans="1:2" ht="15" thickBot="1" x14ac:dyDescent="0.25">
      <c r="A58" t="s">
        <v>235</v>
      </c>
      <c r="B58" s="23">
        <v>2210056</v>
      </c>
    </row>
    <row r="59" spans="1:2" ht="15" thickBot="1" x14ac:dyDescent="0.25">
      <c r="A59" t="s">
        <v>236</v>
      </c>
      <c r="B59" s="23">
        <v>122900608</v>
      </c>
    </row>
    <row r="60" spans="1:2" ht="15" thickBot="1" x14ac:dyDescent="0.25">
      <c r="A60" t="s">
        <v>237</v>
      </c>
      <c r="B60" s="23">
        <v>2290061</v>
      </c>
    </row>
    <row r="61" spans="1:2" ht="15" thickBot="1" x14ac:dyDescent="0.25">
      <c r="A61" t="s">
        <v>238</v>
      </c>
      <c r="B61" s="23">
        <v>122901098</v>
      </c>
    </row>
    <row r="62" spans="1:2" ht="15" thickBot="1" x14ac:dyDescent="0.25">
      <c r="A62" t="s">
        <v>239</v>
      </c>
      <c r="B62" s="23">
        <v>122901097</v>
      </c>
    </row>
    <row r="63" spans="1:2" ht="15" thickBot="1" x14ac:dyDescent="0.25">
      <c r="A63" t="s">
        <v>240</v>
      </c>
      <c r="B63" s="23">
        <v>122900607</v>
      </c>
    </row>
    <row r="64" spans="1:2" ht="15" thickBot="1" x14ac:dyDescent="0.25">
      <c r="A64" t="s">
        <v>241</v>
      </c>
      <c r="B64" s="23">
        <v>2210024</v>
      </c>
    </row>
    <row r="65" spans="1:2" ht="15" thickBot="1" x14ac:dyDescent="0.25">
      <c r="A65" t="s">
        <v>242</v>
      </c>
      <c r="B65" s="23">
        <v>3310046</v>
      </c>
    </row>
    <row r="66" spans="1:2" ht="15" thickBot="1" x14ac:dyDescent="0.25">
      <c r="A66" t="s">
        <v>243</v>
      </c>
      <c r="B66" s="23">
        <v>2260062</v>
      </c>
    </row>
    <row r="67" spans="1:2" ht="15" thickBot="1" x14ac:dyDescent="0.25">
      <c r="A67" t="s">
        <v>244</v>
      </c>
      <c r="B67" s="23">
        <v>1040142</v>
      </c>
    </row>
    <row r="68" spans="1:2" ht="15" thickBot="1" x14ac:dyDescent="0.25">
      <c r="A68" t="s">
        <v>245</v>
      </c>
      <c r="B68" s="23">
        <v>1080248</v>
      </c>
    </row>
    <row r="69" spans="1:2" ht="15" thickBot="1" x14ac:dyDescent="0.25">
      <c r="A69" t="s">
        <v>246</v>
      </c>
      <c r="B69" s="23">
        <v>1080260</v>
      </c>
    </row>
    <row r="70" spans="1:2" ht="15" thickBot="1" x14ac:dyDescent="0.25">
      <c r="A70" t="s">
        <v>247</v>
      </c>
      <c r="B70" s="23">
        <v>1080259</v>
      </c>
    </row>
    <row r="71" spans="1:2" ht="15" thickBot="1" x14ac:dyDescent="0.25">
      <c r="A71" t="s">
        <v>248</v>
      </c>
      <c r="B71" s="23">
        <v>1080261</v>
      </c>
    </row>
    <row r="72" spans="1:2" ht="15" thickBot="1" x14ac:dyDescent="0.25">
      <c r="A72" s="18" t="s">
        <v>249</v>
      </c>
      <c r="B72" s="23">
        <v>1080144</v>
      </c>
    </row>
    <row r="73" spans="1:2" ht="15" thickBot="1" x14ac:dyDescent="0.25">
      <c r="A73" t="s">
        <v>250</v>
      </c>
      <c r="B73" s="23">
        <v>2210270</v>
      </c>
    </row>
    <row r="74" spans="1:2" ht="15" thickBot="1" x14ac:dyDescent="0.25">
      <c r="A74" t="s">
        <v>251</v>
      </c>
      <c r="B74" s="23">
        <v>1040127</v>
      </c>
    </row>
    <row r="75" spans="1:2" ht="15" thickBot="1" x14ac:dyDescent="0.25">
      <c r="A75" t="s">
        <v>252</v>
      </c>
      <c r="B75" s="23">
        <v>1040127</v>
      </c>
    </row>
    <row r="76" spans="1:2" ht="15" thickBot="1" x14ac:dyDescent="0.25">
      <c r="A76" t="s">
        <v>253</v>
      </c>
      <c r="B76" s="23">
        <v>110900680</v>
      </c>
    </row>
    <row r="77" spans="1:2" ht="15" thickBot="1" x14ac:dyDescent="0.25">
      <c r="A77" t="s">
        <v>254</v>
      </c>
      <c r="B77" s="23">
        <v>155200693</v>
      </c>
    </row>
    <row r="78" spans="1:2" ht="15" thickBot="1" x14ac:dyDescent="0.25">
      <c r="A78" t="s">
        <v>255</v>
      </c>
      <c r="B78" s="25">
        <v>1210300682</v>
      </c>
    </row>
    <row r="79" spans="1:2" ht="15" thickBot="1" x14ac:dyDescent="0.25">
      <c r="A79" t="s">
        <v>256</v>
      </c>
      <c r="B79" s="23">
        <v>2270224</v>
      </c>
    </row>
    <row r="80" spans="1:2" ht="15" thickBot="1" x14ac:dyDescent="0.25">
      <c r="A80" t="s">
        <v>257</v>
      </c>
      <c r="B80" s="23">
        <v>1010282</v>
      </c>
    </row>
    <row r="81" spans="1:2" ht="15" thickBot="1" x14ac:dyDescent="0.25">
      <c r="A81" t="s">
        <v>258</v>
      </c>
      <c r="B81" s="23">
        <v>3310076</v>
      </c>
    </row>
    <row r="82" spans="1:2" ht="15" thickBot="1" x14ac:dyDescent="0.25">
      <c r="A82" t="s">
        <v>259</v>
      </c>
      <c r="B82" s="23">
        <v>110301091</v>
      </c>
    </row>
    <row r="83" spans="1:2" ht="15" thickBot="1" x14ac:dyDescent="0.25">
      <c r="A83" t="s">
        <v>260</v>
      </c>
      <c r="B83" s="23">
        <v>110301092</v>
      </c>
    </row>
    <row r="84" spans="1:2" ht="15" thickBot="1" x14ac:dyDescent="0.25">
      <c r="A84" t="s">
        <v>261</v>
      </c>
      <c r="B84" s="23">
        <v>110301093</v>
      </c>
    </row>
    <row r="85" spans="1:2" ht="15" thickBot="1" x14ac:dyDescent="0.25">
      <c r="A85" t="s">
        <v>262</v>
      </c>
      <c r="B85" s="23">
        <v>1040305</v>
      </c>
    </row>
    <row r="86" spans="1:2" ht="15" thickBot="1" x14ac:dyDescent="0.25">
      <c r="A86" t="s">
        <v>263</v>
      </c>
      <c r="B86" s="23">
        <v>110101214</v>
      </c>
    </row>
    <row r="87" spans="1:2" ht="15" thickBot="1" x14ac:dyDescent="0.25">
      <c r="A87" t="s">
        <v>264</v>
      </c>
      <c r="B87" s="23">
        <v>110101213</v>
      </c>
    </row>
    <row r="88" spans="1:2" ht="15" thickBot="1" x14ac:dyDescent="0.25">
      <c r="A88" t="s">
        <v>265</v>
      </c>
      <c r="B88" s="26">
        <v>110100644</v>
      </c>
    </row>
    <row r="89" spans="1:2" ht="15" thickBot="1" x14ac:dyDescent="0.25">
      <c r="A89" t="s">
        <v>266</v>
      </c>
      <c r="B89" s="23">
        <v>110100632</v>
      </c>
    </row>
    <row r="90" spans="1:2" ht="15" thickBot="1" x14ac:dyDescent="0.25">
      <c r="A90" t="s">
        <v>267</v>
      </c>
      <c r="B90" s="23">
        <v>2290320</v>
      </c>
    </row>
    <row r="91" spans="1:2" ht="15" thickBot="1" x14ac:dyDescent="0.25">
      <c r="A91" t="s">
        <v>267</v>
      </c>
      <c r="B91" s="23">
        <v>2290301</v>
      </c>
    </row>
    <row r="92" spans="1:2" ht="15" thickBot="1" x14ac:dyDescent="0.25">
      <c r="A92" t="s">
        <v>268</v>
      </c>
      <c r="B92" s="23">
        <v>122200505</v>
      </c>
    </row>
    <row r="93" spans="1:2" ht="15" thickBot="1" x14ac:dyDescent="0.25">
      <c r="A93" t="s">
        <v>268</v>
      </c>
      <c r="B93" s="27">
        <v>122200505</v>
      </c>
    </row>
    <row r="94" spans="1:2" ht="15" thickBot="1" x14ac:dyDescent="0.25">
      <c r="A94" t="s">
        <v>269</v>
      </c>
      <c r="B94" s="26">
        <v>110100671</v>
      </c>
    </row>
    <row r="95" spans="1:2" ht="15" thickBot="1" x14ac:dyDescent="0.25">
      <c r="A95" t="s">
        <v>270</v>
      </c>
      <c r="B95" s="26">
        <v>1010443</v>
      </c>
    </row>
    <row r="96" spans="1:2" ht="15" thickBot="1" x14ac:dyDescent="0.25">
      <c r="A96" t="s">
        <v>271</v>
      </c>
      <c r="B96" s="26">
        <v>2210050</v>
      </c>
    </row>
    <row r="97" spans="1:2" ht="15" thickBot="1" x14ac:dyDescent="0.25">
      <c r="A97" t="s">
        <v>272</v>
      </c>
      <c r="B97" s="26">
        <v>122700696</v>
      </c>
    </row>
    <row r="98" spans="1:2" ht="15" thickBot="1" x14ac:dyDescent="0.25">
      <c r="A98" t="s">
        <v>273</v>
      </c>
      <c r="B98" s="23">
        <v>2210073</v>
      </c>
    </row>
    <row r="99" spans="1:2" ht="15" thickBot="1" x14ac:dyDescent="0.25">
      <c r="A99" t="s">
        <v>274</v>
      </c>
      <c r="B99" s="26">
        <v>2220294</v>
      </c>
    </row>
    <row r="100" spans="1:2" ht="15" thickBot="1" x14ac:dyDescent="0.25">
      <c r="A100" s="18" t="s">
        <v>275</v>
      </c>
      <c r="B100" s="23">
        <v>5530275</v>
      </c>
    </row>
    <row r="101" spans="1:2" ht="15" thickBot="1" x14ac:dyDescent="0.25">
      <c r="A101" t="s">
        <v>276</v>
      </c>
      <c r="B101" s="23">
        <v>122300603</v>
      </c>
    </row>
    <row r="102" spans="1:2" ht="15" thickBot="1" x14ac:dyDescent="0.25">
      <c r="A102" t="s">
        <v>277</v>
      </c>
      <c r="B102" s="23">
        <v>2230054</v>
      </c>
    </row>
    <row r="103" spans="1:2" ht="15" thickBot="1" x14ac:dyDescent="0.25">
      <c r="A103" t="s">
        <v>278</v>
      </c>
      <c r="B103" s="23">
        <v>1040307</v>
      </c>
    </row>
    <row r="104" spans="1:2" ht="15" thickBot="1" x14ac:dyDescent="0.25">
      <c r="A104" t="s">
        <v>279</v>
      </c>
      <c r="B104" s="23">
        <v>1110104</v>
      </c>
    </row>
    <row r="105" spans="1:2" ht="15" thickBot="1" x14ac:dyDescent="0.25">
      <c r="A105" t="s">
        <v>280</v>
      </c>
      <c r="B105" s="23">
        <v>1010078</v>
      </c>
    </row>
    <row r="106" spans="1:2" ht="15" thickBot="1" x14ac:dyDescent="0.25">
      <c r="A106" t="s">
        <v>281</v>
      </c>
      <c r="B106" s="26">
        <v>1010079</v>
      </c>
    </row>
    <row r="107" spans="1:2" ht="15" thickBot="1" x14ac:dyDescent="0.25">
      <c r="A107" t="s">
        <v>282</v>
      </c>
      <c r="B107" s="23">
        <v>1010007</v>
      </c>
    </row>
    <row r="108" spans="1:2" ht="15" thickBot="1" x14ac:dyDescent="0.25">
      <c r="A108" t="s">
        <v>283</v>
      </c>
      <c r="B108" s="26">
        <v>1010431</v>
      </c>
    </row>
    <row r="109" spans="1:2" ht="15" thickBot="1" x14ac:dyDescent="0.25">
      <c r="A109" t="s">
        <v>284</v>
      </c>
      <c r="B109" s="26">
        <v>1010430</v>
      </c>
    </row>
    <row r="110" spans="1:2" ht="15" thickBot="1" x14ac:dyDescent="0.25">
      <c r="A110" t="s">
        <v>285</v>
      </c>
      <c r="B110" s="26">
        <v>1010081</v>
      </c>
    </row>
    <row r="111" spans="1:2" ht="15" thickBot="1" x14ac:dyDescent="0.25">
      <c r="A111" t="s">
        <v>286</v>
      </c>
      <c r="B111" s="23">
        <v>1010081</v>
      </c>
    </row>
    <row r="112" spans="1:2" ht="15" thickBot="1" x14ac:dyDescent="0.25">
      <c r="A112" t="s">
        <v>287</v>
      </c>
      <c r="B112" s="23">
        <v>1010006</v>
      </c>
    </row>
    <row r="113" spans="1:2" ht="15" thickBot="1" x14ac:dyDescent="0.25">
      <c r="A113" t="s">
        <v>288</v>
      </c>
      <c r="B113" s="23">
        <v>1010444</v>
      </c>
    </row>
    <row r="114" spans="1:2" ht="15" thickBot="1" x14ac:dyDescent="0.25">
      <c r="A114" t="s">
        <v>289</v>
      </c>
      <c r="B114" s="23">
        <v>1010005</v>
      </c>
    </row>
    <row r="115" spans="1:2" ht="15" thickBot="1" x14ac:dyDescent="0.25">
      <c r="A115" t="s">
        <v>290</v>
      </c>
      <c r="B115" s="23">
        <v>110100703</v>
      </c>
    </row>
    <row r="116" spans="1:2" ht="15" thickBot="1" x14ac:dyDescent="0.25">
      <c r="A116" t="s">
        <v>291</v>
      </c>
      <c r="B116" s="23">
        <v>1010080</v>
      </c>
    </row>
    <row r="117" spans="1:2" ht="15" thickBot="1" x14ac:dyDescent="0.25">
      <c r="A117" t="s">
        <v>292</v>
      </c>
      <c r="B117" s="26">
        <v>110100704</v>
      </c>
    </row>
    <row r="118" spans="1:2" ht="15" thickBot="1" x14ac:dyDescent="0.25">
      <c r="A118" t="s">
        <v>293</v>
      </c>
      <c r="B118" s="26">
        <v>110100705</v>
      </c>
    </row>
    <row r="119" spans="1:2" ht="15" thickBot="1" x14ac:dyDescent="0.25">
      <c r="A119" t="s">
        <v>294</v>
      </c>
      <c r="B119" s="23">
        <v>1010008</v>
      </c>
    </row>
    <row r="120" spans="1:2" ht="15" thickBot="1" x14ac:dyDescent="0.25">
      <c r="A120" t="s">
        <v>295</v>
      </c>
      <c r="B120" s="26">
        <v>1010432</v>
      </c>
    </row>
    <row r="121" spans="1:2" ht="15" thickBot="1" x14ac:dyDescent="0.25">
      <c r="A121" t="s">
        <v>296</v>
      </c>
      <c r="B121" s="26">
        <v>1010433</v>
      </c>
    </row>
    <row r="122" spans="1:2" ht="15" thickBot="1" x14ac:dyDescent="0.25">
      <c r="A122" t="s">
        <v>297</v>
      </c>
      <c r="B122" s="26">
        <v>1010434</v>
      </c>
    </row>
    <row r="123" spans="1:2" ht="15" thickBot="1" x14ac:dyDescent="0.25">
      <c r="A123" t="s">
        <v>298</v>
      </c>
      <c r="B123" s="26">
        <v>1010435</v>
      </c>
    </row>
    <row r="124" spans="1:2" ht="15" thickBot="1" x14ac:dyDescent="0.25">
      <c r="A124" t="s">
        <v>299</v>
      </c>
      <c r="B124" s="26">
        <v>1020083</v>
      </c>
    </row>
    <row r="125" spans="1:2" ht="15" thickBot="1" x14ac:dyDescent="0.25">
      <c r="A125" t="s">
        <v>300</v>
      </c>
      <c r="B125" s="26">
        <v>1010442</v>
      </c>
    </row>
    <row r="126" spans="1:2" ht="15" thickBot="1" x14ac:dyDescent="0.25">
      <c r="A126" t="s">
        <v>301</v>
      </c>
      <c r="B126" s="23">
        <v>1010101</v>
      </c>
    </row>
    <row r="127" spans="1:2" ht="15" thickBot="1" x14ac:dyDescent="0.25">
      <c r="A127" t="s">
        <v>302</v>
      </c>
      <c r="B127" s="23">
        <v>1010445</v>
      </c>
    </row>
    <row r="128" spans="1:2" ht="15" thickBot="1" x14ac:dyDescent="0.25">
      <c r="A128" t="s">
        <v>303</v>
      </c>
      <c r="B128" s="23">
        <v>1010446</v>
      </c>
    </row>
    <row r="129" spans="1:2" ht="15" thickBot="1" x14ac:dyDescent="0.25">
      <c r="A129" t="s">
        <v>304</v>
      </c>
      <c r="B129" s="23">
        <v>1010447</v>
      </c>
    </row>
    <row r="130" spans="1:2" ht="15" thickBot="1" x14ac:dyDescent="0.25">
      <c r="A130" t="s">
        <v>305</v>
      </c>
      <c r="B130" s="23">
        <v>1010448</v>
      </c>
    </row>
    <row r="131" spans="1:2" ht="15" thickBot="1" x14ac:dyDescent="0.25">
      <c r="A131" t="s">
        <v>306</v>
      </c>
      <c r="B131" s="23">
        <v>110100706</v>
      </c>
    </row>
    <row r="132" spans="1:2" ht="15" thickBot="1" x14ac:dyDescent="0.25">
      <c r="A132" t="s">
        <v>307</v>
      </c>
      <c r="B132" s="23">
        <v>110100707</v>
      </c>
    </row>
    <row r="133" spans="1:2" ht="15" thickBot="1" x14ac:dyDescent="0.25">
      <c r="A133" t="s">
        <v>308</v>
      </c>
      <c r="B133" s="23">
        <v>110100708</v>
      </c>
    </row>
    <row r="134" spans="1:2" ht="15" thickBot="1" x14ac:dyDescent="0.25">
      <c r="A134" t="s">
        <v>309</v>
      </c>
      <c r="B134" s="23">
        <v>4410230</v>
      </c>
    </row>
    <row r="135" spans="1:2" ht="15" thickBot="1" x14ac:dyDescent="0.25">
      <c r="A135" t="s">
        <v>310</v>
      </c>
      <c r="B135" s="23">
        <v>1040119</v>
      </c>
    </row>
    <row r="136" spans="1:2" ht="15" thickBot="1" x14ac:dyDescent="0.25">
      <c r="A136" t="s">
        <v>311</v>
      </c>
      <c r="B136" s="23">
        <v>3330023</v>
      </c>
    </row>
    <row r="137" spans="1:2" ht="15" thickBot="1" x14ac:dyDescent="0.25">
      <c r="A137" t="s">
        <v>312</v>
      </c>
      <c r="B137" s="23">
        <v>1040105</v>
      </c>
    </row>
    <row r="138" spans="1:2" ht="15" thickBot="1" x14ac:dyDescent="0.25">
      <c r="A138" t="s">
        <v>313</v>
      </c>
      <c r="B138" s="23">
        <v>122100539</v>
      </c>
    </row>
    <row r="139" spans="1:2" ht="15" thickBot="1" x14ac:dyDescent="0.25">
      <c r="A139" t="s">
        <v>314</v>
      </c>
      <c r="B139" s="23">
        <v>1020276</v>
      </c>
    </row>
    <row r="140" spans="1:2" ht="15" thickBot="1" x14ac:dyDescent="0.25">
      <c r="A140" t="s">
        <v>315</v>
      </c>
      <c r="B140" s="23">
        <v>1010238</v>
      </c>
    </row>
    <row r="141" spans="1:2" ht="15" thickBot="1" x14ac:dyDescent="0.25">
      <c r="A141" t="s">
        <v>316</v>
      </c>
      <c r="B141" s="23">
        <v>110900678</v>
      </c>
    </row>
    <row r="142" spans="1:2" ht="15" thickBot="1" x14ac:dyDescent="0.25">
      <c r="A142" t="s">
        <v>317</v>
      </c>
      <c r="B142" s="26">
        <v>110801118</v>
      </c>
    </row>
    <row r="143" spans="1:2" ht="15" thickBot="1" x14ac:dyDescent="0.25">
      <c r="A143" t="s">
        <v>318</v>
      </c>
      <c r="B143" s="26">
        <v>155200542</v>
      </c>
    </row>
    <row r="144" spans="1:2" ht="15" thickBot="1" x14ac:dyDescent="0.25">
      <c r="A144" t="s">
        <v>319</v>
      </c>
      <c r="B144" s="23">
        <v>1050121</v>
      </c>
    </row>
    <row r="145" spans="1:2" ht="15" thickBot="1" x14ac:dyDescent="0.25">
      <c r="A145" t="s">
        <v>320</v>
      </c>
      <c r="B145" s="23">
        <v>2230264</v>
      </c>
    </row>
    <row r="146" spans="1:2" ht="15" thickBot="1" x14ac:dyDescent="0.25">
      <c r="A146" t="s">
        <v>321</v>
      </c>
      <c r="B146" s="23">
        <v>3310043</v>
      </c>
    </row>
    <row r="147" spans="1:2" ht="15" thickBot="1" x14ac:dyDescent="0.25">
      <c r="A147" s="18" t="s">
        <v>322</v>
      </c>
      <c r="B147" s="23">
        <v>2230157</v>
      </c>
    </row>
    <row r="148" spans="1:2" ht="15" thickBot="1" x14ac:dyDescent="0.25">
      <c r="A148" t="s">
        <v>323</v>
      </c>
      <c r="B148" s="26">
        <v>1090065</v>
      </c>
    </row>
    <row r="149" spans="1:2" ht="15" thickBot="1" x14ac:dyDescent="0.25">
      <c r="A149" t="s">
        <v>324</v>
      </c>
      <c r="B149" s="26">
        <v>110401243</v>
      </c>
    </row>
    <row r="150" spans="1:2" ht="15" thickBot="1" x14ac:dyDescent="0.25">
      <c r="A150" t="s">
        <v>325</v>
      </c>
      <c r="B150" s="23">
        <v>2230318</v>
      </c>
    </row>
    <row r="151" spans="1:2" ht="15" thickBot="1" x14ac:dyDescent="0.25">
      <c r="A151" t="s">
        <v>326</v>
      </c>
      <c r="B151" s="23">
        <v>2260072</v>
      </c>
    </row>
    <row r="152" spans="1:2" ht="15" thickBot="1" x14ac:dyDescent="0.25">
      <c r="A152" s="20" t="s">
        <v>327</v>
      </c>
      <c r="B152" s="23">
        <v>122600507</v>
      </c>
    </row>
    <row r="153" spans="1:2" ht="15" thickBot="1" x14ac:dyDescent="0.25">
      <c r="A153" t="s">
        <v>328</v>
      </c>
      <c r="B153" s="23">
        <v>122600508</v>
      </c>
    </row>
    <row r="154" spans="1:2" ht="15" thickBot="1" x14ac:dyDescent="0.25">
      <c r="A154" t="s">
        <v>329</v>
      </c>
      <c r="B154" s="23">
        <v>122600506</v>
      </c>
    </row>
    <row r="155" spans="1:2" ht="15" thickBot="1" x14ac:dyDescent="0.25">
      <c r="A155" t="s">
        <v>330</v>
      </c>
      <c r="B155" s="23">
        <v>2260153</v>
      </c>
    </row>
    <row r="156" spans="1:2" ht="15" thickBot="1" x14ac:dyDescent="0.25">
      <c r="A156" t="s">
        <v>331</v>
      </c>
      <c r="B156" s="26">
        <v>1010002</v>
      </c>
    </row>
    <row r="157" spans="1:2" ht="15" thickBot="1" x14ac:dyDescent="0.25">
      <c r="A157" t="s">
        <v>332</v>
      </c>
      <c r="B157" s="26">
        <v>1010001</v>
      </c>
    </row>
    <row r="158" spans="1:2" ht="15" thickBot="1" x14ac:dyDescent="0.25">
      <c r="A158" t="s">
        <v>333</v>
      </c>
      <c r="B158" s="23">
        <v>110100633</v>
      </c>
    </row>
    <row r="159" spans="1:2" ht="15" thickBot="1" x14ac:dyDescent="0.25">
      <c r="A159" t="s">
        <v>334</v>
      </c>
      <c r="B159" s="23">
        <v>110100645</v>
      </c>
    </row>
    <row r="160" spans="1:2" ht="15" thickBot="1" x14ac:dyDescent="0.25">
      <c r="A160" t="s">
        <v>335</v>
      </c>
      <c r="B160" s="23">
        <v>1050213</v>
      </c>
    </row>
    <row r="161" spans="1:2" ht="15" thickBot="1" x14ac:dyDescent="0.25">
      <c r="A161" t="s">
        <v>336</v>
      </c>
      <c r="B161" s="23">
        <v>2280028</v>
      </c>
    </row>
    <row r="162" spans="1:2" ht="15" thickBot="1" x14ac:dyDescent="0.25">
      <c r="A162" t="s">
        <v>337</v>
      </c>
      <c r="B162" s="23">
        <v>2280302</v>
      </c>
    </row>
    <row r="163" spans="1:2" ht="15" thickBot="1" x14ac:dyDescent="0.25">
      <c r="A163" t="s">
        <v>338</v>
      </c>
      <c r="B163" s="23">
        <v>2280090</v>
      </c>
    </row>
    <row r="164" spans="1:2" ht="15" thickBot="1" x14ac:dyDescent="0.25">
      <c r="A164" t="s">
        <v>339</v>
      </c>
      <c r="B164" s="23">
        <v>1010299</v>
      </c>
    </row>
    <row r="165" spans="1:2" ht="15" thickBot="1" x14ac:dyDescent="0.25">
      <c r="A165" t="s">
        <v>340</v>
      </c>
      <c r="B165" s="23">
        <v>122600659</v>
      </c>
    </row>
    <row r="166" spans="1:2" ht="15" thickBot="1" x14ac:dyDescent="0.25">
      <c r="A166" t="s">
        <v>341</v>
      </c>
      <c r="B166" s="23">
        <v>4410110</v>
      </c>
    </row>
    <row r="167" spans="1:2" ht="15" thickBot="1" x14ac:dyDescent="0.25">
      <c r="A167" t="s">
        <v>342</v>
      </c>
      <c r="B167" s="23">
        <v>1010300</v>
      </c>
    </row>
    <row r="168" spans="1:2" ht="15" thickBot="1" x14ac:dyDescent="0.25">
      <c r="A168" t="s">
        <v>343</v>
      </c>
      <c r="B168" s="23">
        <v>4410116</v>
      </c>
    </row>
    <row r="169" spans="1:2" ht="15" thickBot="1" x14ac:dyDescent="0.25">
      <c r="A169" t="s">
        <v>344</v>
      </c>
      <c r="B169" s="23">
        <v>2210321</v>
      </c>
    </row>
    <row r="170" spans="1:2" ht="15" thickBot="1" x14ac:dyDescent="0.25">
      <c r="A170" t="s">
        <v>345</v>
      </c>
      <c r="B170" s="23">
        <v>1030122</v>
      </c>
    </row>
    <row r="171" spans="1:2" ht="15" thickBot="1" x14ac:dyDescent="0.25">
      <c r="A171" t="s">
        <v>346</v>
      </c>
      <c r="B171" s="23">
        <v>1040335</v>
      </c>
    </row>
    <row r="172" spans="1:2" ht="15" thickBot="1" x14ac:dyDescent="0.25">
      <c r="A172" t="s">
        <v>347</v>
      </c>
      <c r="B172" s="23">
        <v>1010085</v>
      </c>
    </row>
    <row r="173" spans="1:2" ht="15" thickBot="1" x14ac:dyDescent="0.25">
      <c r="A173" t="s">
        <v>348</v>
      </c>
      <c r="B173" s="23">
        <v>1010087</v>
      </c>
    </row>
    <row r="174" spans="1:2" ht="15" thickBot="1" x14ac:dyDescent="0.25">
      <c r="A174" t="s">
        <v>349</v>
      </c>
      <c r="B174" s="23">
        <v>1010009</v>
      </c>
    </row>
    <row r="175" spans="1:2" ht="15" thickBot="1" x14ac:dyDescent="0.25">
      <c r="A175" t="s">
        <v>350</v>
      </c>
      <c r="B175" s="23">
        <v>1010295</v>
      </c>
    </row>
    <row r="176" spans="1:2" ht="15" thickBot="1" x14ac:dyDescent="0.25">
      <c r="A176" t="s">
        <v>351</v>
      </c>
      <c r="B176" s="23">
        <v>2220274</v>
      </c>
    </row>
    <row r="177" spans="1:2" ht="15" thickBot="1" x14ac:dyDescent="0.25">
      <c r="A177" t="s">
        <v>352</v>
      </c>
      <c r="B177" s="23">
        <v>1010117</v>
      </c>
    </row>
    <row r="178" spans="1:2" ht="15" thickBot="1" x14ac:dyDescent="0.25">
      <c r="A178" t="s">
        <v>353</v>
      </c>
      <c r="B178" s="23">
        <v>1010296</v>
      </c>
    </row>
    <row r="179" spans="1:2" ht="15" thickBot="1" x14ac:dyDescent="0.25">
      <c r="A179" t="s">
        <v>354</v>
      </c>
      <c r="B179" s="23">
        <v>2220118</v>
      </c>
    </row>
    <row r="180" spans="1:2" ht="15" thickBot="1" x14ac:dyDescent="0.25">
      <c r="A180" t="s">
        <v>355</v>
      </c>
      <c r="B180" s="23">
        <v>2230189</v>
      </c>
    </row>
    <row r="181" spans="1:2" ht="15" thickBot="1" x14ac:dyDescent="0.25">
      <c r="A181" t="s">
        <v>356</v>
      </c>
      <c r="B181" s="23">
        <v>2260010</v>
      </c>
    </row>
    <row r="182" spans="1:2" ht="15" thickBot="1" x14ac:dyDescent="0.25">
      <c r="A182" t="s">
        <v>357</v>
      </c>
      <c r="B182" s="23">
        <v>4410113</v>
      </c>
    </row>
    <row r="183" spans="1:2" ht="57.75" thickBot="1" x14ac:dyDescent="0.25">
      <c r="A183" t="s">
        <v>358</v>
      </c>
      <c r="B183" s="23" t="s">
        <v>473</v>
      </c>
    </row>
    <row r="184" spans="1:2" ht="15" thickBot="1" x14ac:dyDescent="0.25">
      <c r="A184" t="s">
        <v>359</v>
      </c>
      <c r="B184" s="23">
        <v>1080458</v>
      </c>
    </row>
    <row r="185" spans="1:2" ht="15" thickBot="1" x14ac:dyDescent="0.25">
      <c r="A185" t="s">
        <v>360</v>
      </c>
      <c r="B185" s="23">
        <v>1080459</v>
      </c>
    </row>
    <row r="186" spans="1:2" ht="15" thickBot="1" x14ac:dyDescent="0.25">
      <c r="A186" t="s">
        <v>361</v>
      </c>
      <c r="B186" s="23">
        <v>1080460</v>
      </c>
    </row>
    <row r="187" spans="1:2" ht="15" thickBot="1" x14ac:dyDescent="0.25">
      <c r="A187" t="s">
        <v>362</v>
      </c>
      <c r="B187" s="23">
        <v>2260337</v>
      </c>
    </row>
    <row r="188" spans="1:2" ht="15" thickBot="1" x14ac:dyDescent="0.25">
      <c r="A188" t="s">
        <v>363</v>
      </c>
      <c r="B188" s="23">
        <v>4410231</v>
      </c>
    </row>
    <row r="189" spans="1:2" ht="15" thickBot="1" x14ac:dyDescent="0.25">
      <c r="A189" t="s">
        <v>364</v>
      </c>
      <c r="B189" s="26">
        <v>133101233</v>
      </c>
    </row>
    <row r="190" spans="1:2" ht="15" thickBot="1" x14ac:dyDescent="0.25">
      <c r="A190" t="s">
        <v>365</v>
      </c>
      <c r="B190" s="23">
        <v>2220160</v>
      </c>
    </row>
    <row r="191" spans="1:2" ht="15" thickBot="1" x14ac:dyDescent="0.25">
      <c r="A191" t="s">
        <v>366</v>
      </c>
      <c r="B191" s="23">
        <v>4410214</v>
      </c>
    </row>
    <row r="192" spans="1:2" ht="15" thickBot="1" x14ac:dyDescent="0.25">
      <c r="A192" t="s">
        <v>367</v>
      </c>
      <c r="B192" s="26">
        <v>1040333</v>
      </c>
    </row>
    <row r="193" spans="1:2" ht="15" thickBot="1" x14ac:dyDescent="0.25">
      <c r="A193" t="s">
        <v>368</v>
      </c>
      <c r="B193" s="23">
        <v>110400650</v>
      </c>
    </row>
    <row r="194" spans="1:2" ht="15" thickBot="1" x14ac:dyDescent="0.25">
      <c r="A194" t="s">
        <v>369</v>
      </c>
      <c r="B194" s="23">
        <v>110400597</v>
      </c>
    </row>
    <row r="195" spans="1:2" ht="15" thickBot="1" x14ac:dyDescent="0.25">
      <c r="A195" t="s">
        <v>370</v>
      </c>
      <c r="B195" s="26">
        <v>4410316</v>
      </c>
    </row>
    <row r="196" spans="1:2" ht="15" thickBot="1" x14ac:dyDescent="0.25">
      <c r="A196" t="s">
        <v>371</v>
      </c>
      <c r="B196" s="23">
        <v>4410317</v>
      </c>
    </row>
    <row r="197" spans="1:2" ht="15" thickBot="1" x14ac:dyDescent="0.25">
      <c r="A197" t="s">
        <v>372</v>
      </c>
      <c r="B197" s="23">
        <v>4410149</v>
      </c>
    </row>
    <row r="198" spans="1:2" ht="15" thickBot="1" x14ac:dyDescent="0.25">
      <c r="A198" t="s">
        <v>373</v>
      </c>
      <c r="B198" s="23">
        <v>1010297</v>
      </c>
    </row>
    <row r="199" spans="1:2" ht="15" thickBot="1" x14ac:dyDescent="0.25">
      <c r="A199" t="s">
        <v>374</v>
      </c>
      <c r="B199" s="23">
        <v>1010298</v>
      </c>
    </row>
    <row r="200" spans="1:2" ht="15" thickBot="1" x14ac:dyDescent="0.25">
      <c r="A200" t="s">
        <v>375</v>
      </c>
      <c r="B200" s="23">
        <v>2210155</v>
      </c>
    </row>
    <row r="201" spans="1:2" ht="15" thickBot="1" x14ac:dyDescent="0.25">
      <c r="A201" t="s">
        <v>376</v>
      </c>
      <c r="B201" s="23">
        <v>3310055</v>
      </c>
    </row>
    <row r="202" spans="1:2" ht="15" thickBot="1" x14ac:dyDescent="0.25">
      <c r="A202" t="s">
        <v>377</v>
      </c>
      <c r="B202" s="23">
        <v>2210251</v>
      </c>
    </row>
    <row r="203" spans="1:2" ht="15" thickBot="1" x14ac:dyDescent="0.25">
      <c r="A203" t="s">
        <v>378</v>
      </c>
      <c r="B203" s="23">
        <v>2210254</v>
      </c>
    </row>
    <row r="204" spans="1:2" ht="15" thickBot="1" x14ac:dyDescent="0.25">
      <c r="A204" t="s">
        <v>379</v>
      </c>
      <c r="B204" s="23">
        <v>155200695</v>
      </c>
    </row>
    <row r="205" spans="1:2" ht="15" thickBot="1" x14ac:dyDescent="0.25">
      <c r="A205" t="s">
        <v>380</v>
      </c>
      <c r="B205" s="23">
        <v>2210039</v>
      </c>
    </row>
    <row r="206" spans="1:2" ht="15" thickBot="1" x14ac:dyDescent="0.25">
      <c r="A206" t="s">
        <v>381</v>
      </c>
      <c r="B206" s="23">
        <v>2210255</v>
      </c>
    </row>
    <row r="207" spans="1:2" ht="15" thickBot="1" x14ac:dyDescent="0.25">
      <c r="A207" t="s">
        <v>382</v>
      </c>
      <c r="B207" s="23">
        <v>2210245</v>
      </c>
    </row>
    <row r="208" spans="1:2" ht="15" thickBot="1" x14ac:dyDescent="0.25">
      <c r="A208" t="s">
        <v>383</v>
      </c>
      <c r="B208" s="23">
        <v>1080252</v>
      </c>
    </row>
    <row r="209" spans="1:2" ht="15" thickBot="1" x14ac:dyDescent="0.25">
      <c r="A209" t="s">
        <v>384</v>
      </c>
      <c r="B209" s="23">
        <v>5530232</v>
      </c>
    </row>
    <row r="210" spans="1:2" ht="15" thickBot="1" x14ac:dyDescent="0.25">
      <c r="A210" t="s">
        <v>385</v>
      </c>
      <c r="B210" s="23">
        <v>122100541</v>
      </c>
    </row>
    <row r="211" spans="1:2" ht="15" thickBot="1" x14ac:dyDescent="0.25">
      <c r="A211" s="18" t="s">
        <v>386</v>
      </c>
      <c r="B211" s="23">
        <v>1010243</v>
      </c>
    </row>
    <row r="212" spans="1:2" ht="15" thickBot="1" x14ac:dyDescent="0.25">
      <c r="A212" t="s">
        <v>387</v>
      </c>
      <c r="B212" s="23">
        <v>5530233</v>
      </c>
    </row>
    <row r="213" spans="1:2" ht="15" thickBot="1" x14ac:dyDescent="0.25">
      <c r="A213" t="s">
        <v>388</v>
      </c>
      <c r="B213" s="23">
        <v>5530143</v>
      </c>
    </row>
    <row r="214" spans="1:2" ht="15" thickBot="1" x14ac:dyDescent="0.25">
      <c r="A214" t="s">
        <v>389</v>
      </c>
      <c r="B214" s="23">
        <v>4410165</v>
      </c>
    </row>
    <row r="215" spans="1:2" ht="15" thickBot="1" x14ac:dyDescent="0.25">
      <c r="A215" t="s">
        <v>390</v>
      </c>
      <c r="B215" s="23">
        <v>2210049</v>
      </c>
    </row>
    <row r="216" spans="1:2" ht="15" thickBot="1" x14ac:dyDescent="0.25">
      <c r="A216" t="s">
        <v>391</v>
      </c>
      <c r="B216" s="23">
        <v>2230266</v>
      </c>
    </row>
    <row r="217" spans="1:2" ht="15" thickBot="1" x14ac:dyDescent="0.25">
      <c r="A217" t="s">
        <v>392</v>
      </c>
      <c r="B217" s="23">
        <v>110301090</v>
      </c>
    </row>
    <row r="218" spans="1:2" ht="15" thickBot="1" x14ac:dyDescent="0.25">
      <c r="A218" t="s">
        <v>393</v>
      </c>
      <c r="B218" s="23">
        <v>1110103</v>
      </c>
    </row>
    <row r="219" spans="1:2" ht="15" thickBot="1" x14ac:dyDescent="0.25">
      <c r="A219" s="18" t="s">
        <v>394</v>
      </c>
      <c r="B219" s="23">
        <v>1040332</v>
      </c>
    </row>
    <row r="220" spans="1:2" ht="15" thickBot="1" x14ac:dyDescent="0.25">
      <c r="A220" t="s">
        <v>395</v>
      </c>
      <c r="B220" s="23">
        <v>2210137</v>
      </c>
    </row>
    <row r="221" spans="1:2" ht="15" thickBot="1" x14ac:dyDescent="0.25">
      <c r="A221" t="s">
        <v>396</v>
      </c>
      <c r="B221" s="23">
        <v>2220196</v>
      </c>
    </row>
    <row r="222" spans="1:2" ht="15" thickBot="1" x14ac:dyDescent="0.25">
      <c r="A222" s="21" t="s">
        <v>397</v>
      </c>
      <c r="B222" s="23">
        <v>122100540</v>
      </c>
    </row>
    <row r="223" spans="1:2" ht="15" thickBot="1" x14ac:dyDescent="0.25">
      <c r="A223" t="s">
        <v>398</v>
      </c>
      <c r="B223" s="23">
        <v>122300552</v>
      </c>
    </row>
    <row r="224" spans="1:2" ht="15" thickBot="1" x14ac:dyDescent="0.25">
      <c r="A224" t="s">
        <v>399</v>
      </c>
      <c r="B224" s="23">
        <v>122700698</v>
      </c>
    </row>
    <row r="225" spans="1:2" ht="15" thickBot="1" x14ac:dyDescent="0.25">
      <c r="A225" t="s">
        <v>400</v>
      </c>
      <c r="B225" s="23">
        <v>122700697</v>
      </c>
    </row>
    <row r="226" spans="1:2" ht="15" thickBot="1" x14ac:dyDescent="0.25">
      <c r="A226" t="s">
        <v>401</v>
      </c>
      <c r="B226" s="23">
        <v>2230100</v>
      </c>
    </row>
    <row r="227" spans="1:2" ht="15" thickBot="1" x14ac:dyDescent="0.25">
      <c r="A227" t="s">
        <v>402</v>
      </c>
      <c r="B227" s="23">
        <v>1080272</v>
      </c>
    </row>
    <row r="228" spans="1:2" ht="15" thickBot="1" x14ac:dyDescent="0.25">
      <c r="A228" t="s">
        <v>403</v>
      </c>
      <c r="B228" s="23">
        <v>3310033</v>
      </c>
    </row>
    <row r="229" spans="1:2" ht="15" thickBot="1" x14ac:dyDescent="0.25">
      <c r="A229" t="s">
        <v>404</v>
      </c>
      <c r="B229" s="23">
        <v>1020281</v>
      </c>
    </row>
    <row r="230" spans="1:2" ht="15" thickBot="1" x14ac:dyDescent="0.25">
      <c r="A230" t="s">
        <v>405</v>
      </c>
      <c r="B230" s="23">
        <v>4410186</v>
      </c>
    </row>
    <row r="231" spans="1:2" ht="15" thickBot="1" x14ac:dyDescent="0.25">
      <c r="A231" t="s">
        <v>406</v>
      </c>
      <c r="B231" s="23">
        <v>1010084</v>
      </c>
    </row>
    <row r="232" spans="1:2" ht="15" thickBot="1" x14ac:dyDescent="0.25">
      <c r="A232" t="s">
        <v>407</v>
      </c>
      <c r="B232" s="23">
        <v>122700699</v>
      </c>
    </row>
    <row r="233" spans="1:2" ht="15" thickBot="1" x14ac:dyDescent="0.25">
      <c r="A233" t="s">
        <v>408</v>
      </c>
      <c r="B233" s="23">
        <v>1030247</v>
      </c>
    </row>
    <row r="234" spans="1:2" ht="15" thickBot="1" x14ac:dyDescent="0.25">
      <c r="A234" t="s">
        <v>409</v>
      </c>
      <c r="B234" s="23">
        <v>1010331</v>
      </c>
    </row>
    <row r="235" spans="1:2" ht="15" thickBot="1" x14ac:dyDescent="0.25">
      <c r="A235" s="18" t="s">
        <v>410</v>
      </c>
      <c r="B235" s="23">
        <v>2290306</v>
      </c>
    </row>
    <row r="236" spans="1:2" ht="15" thickBot="1" x14ac:dyDescent="0.25">
      <c r="A236" t="s">
        <v>411</v>
      </c>
      <c r="B236" s="26">
        <v>3310265</v>
      </c>
    </row>
    <row r="237" spans="1:2" ht="15" thickBot="1" x14ac:dyDescent="0.25">
      <c r="A237" t="s">
        <v>412</v>
      </c>
      <c r="B237" s="26">
        <v>3330057</v>
      </c>
    </row>
    <row r="238" spans="1:2" ht="15" thickBot="1" x14ac:dyDescent="0.25">
      <c r="A238" s="18" t="s">
        <v>413</v>
      </c>
      <c r="B238" s="23">
        <v>3330040</v>
      </c>
    </row>
    <row r="239" spans="1:2" ht="15" thickBot="1" x14ac:dyDescent="0.25">
      <c r="A239" t="s">
        <v>414</v>
      </c>
      <c r="B239" s="26">
        <v>2260063</v>
      </c>
    </row>
    <row r="240" spans="1:2" ht="15" thickBot="1" x14ac:dyDescent="0.25">
      <c r="A240" t="s">
        <v>415</v>
      </c>
      <c r="B240" s="26">
        <v>2210092</v>
      </c>
    </row>
    <row r="241" spans="1:2" ht="15" thickBot="1" x14ac:dyDescent="0.25">
      <c r="A241" t="s">
        <v>416</v>
      </c>
      <c r="B241" s="26">
        <v>3310038</v>
      </c>
    </row>
    <row r="242" spans="1:2" ht="15" thickBot="1" x14ac:dyDescent="0.25">
      <c r="A242" t="s">
        <v>417</v>
      </c>
      <c r="B242" s="26">
        <v>1030250</v>
      </c>
    </row>
    <row r="243" spans="1:2" ht="15" thickBot="1" x14ac:dyDescent="0.25">
      <c r="A243" t="s">
        <v>418</v>
      </c>
      <c r="B243" s="26">
        <v>1030134</v>
      </c>
    </row>
    <row r="244" spans="1:2" ht="15" thickBot="1" x14ac:dyDescent="0.25">
      <c r="A244" t="s">
        <v>419</v>
      </c>
      <c r="B244" s="26">
        <v>1030135</v>
      </c>
    </row>
    <row r="245" spans="1:2" ht="15" thickBot="1" x14ac:dyDescent="0.25">
      <c r="A245" t="s">
        <v>420</v>
      </c>
      <c r="B245" s="23">
        <v>2220178</v>
      </c>
    </row>
    <row r="246" spans="1:2" ht="15" thickBot="1" x14ac:dyDescent="0.25">
      <c r="A246" t="s">
        <v>421</v>
      </c>
      <c r="B246" s="23">
        <v>2220145</v>
      </c>
    </row>
    <row r="247" spans="1:2" ht="15" thickBot="1" x14ac:dyDescent="0.25">
      <c r="A247" t="s">
        <v>422</v>
      </c>
      <c r="B247" s="26">
        <v>2220223</v>
      </c>
    </row>
    <row r="248" spans="1:2" ht="15" thickBot="1" x14ac:dyDescent="0.25">
      <c r="A248" t="s">
        <v>423</v>
      </c>
      <c r="B248" s="26">
        <v>2220148</v>
      </c>
    </row>
    <row r="249" spans="1:2" ht="15" thickBot="1" x14ac:dyDescent="0.25">
      <c r="A249" t="s">
        <v>424</v>
      </c>
      <c r="B249" s="26">
        <v>2220197</v>
      </c>
    </row>
    <row r="250" spans="1:2" ht="15" thickBot="1" x14ac:dyDescent="0.25">
      <c r="A250" t="s">
        <v>425</v>
      </c>
      <c r="B250" s="26">
        <v>1090278</v>
      </c>
    </row>
    <row r="251" spans="1:2" ht="15" thickBot="1" x14ac:dyDescent="0.25">
      <c r="A251" t="s">
        <v>426</v>
      </c>
      <c r="B251" s="23">
        <v>122300701</v>
      </c>
    </row>
    <row r="252" spans="1:2" ht="15" thickBot="1" x14ac:dyDescent="0.25">
      <c r="A252" t="s">
        <v>427</v>
      </c>
      <c r="B252" s="23">
        <v>1010026</v>
      </c>
    </row>
    <row r="253" spans="1:2" ht="15" thickBot="1" x14ac:dyDescent="0.25">
      <c r="A253" t="s">
        <v>428</v>
      </c>
      <c r="B253" s="26">
        <v>2260071</v>
      </c>
    </row>
    <row r="254" spans="1:2" ht="15" thickBot="1" x14ac:dyDescent="0.25">
      <c r="A254" t="s">
        <v>429</v>
      </c>
      <c r="B254" s="23">
        <v>122800557</v>
      </c>
    </row>
    <row r="255" spans="1:2" ht="15" thickBot="1" x14ac:dyDescent="0.25">
      <c r="A255" s="18" t="s">
        <v>430</v>
      </c>
      <c r="B255" s="23">
        <v>2290303</v>
      </c>
    </row>
    <row r="256" spans="1:2" ht="15" thickBot="1" x14ac:dyDescent="0.25">
      <c r="A256" t="s">
        <v>431</v>
      </c>
      <c r="B256" s="23">
        <v>2290326</v>
      </c>
    </row>
    <row r="257" spans="1:2" ht="15" thickBot="1" x14ac:dyDescent="0.25">
      <c r="A257" t="s">
        <v>432</v>
      </c>
      <c r="B257" s="26">
        <v>2210323</v>
      </c>
    </row>
    <row r="258" spans="1:2" ht="15" thickBot="1" x14ac:dyDescent="0.25">
      <c r="A258" t="s">
        <v>433</v>
      </c>
      <c r="B258" s="23">
        <v>1110128</v>
      </c>
    </row>
    <row r="259" spans="1:2" ht="15" thickBot="1" x14ac:dyDescent="0.25">
      <c r="A259" t="s">
        <v>434</v>
      </c>
      <c r="B259" s="23">
        <v>4410125</v>
      </c>
    </row>
    <row r="260" spans="1:2" ht="15" thickBot="1" x14ac:dyDescent="0.25">
      <c r="A260" t="s">
        <v>435</v>
      </c>
      <c r="B260" s="26">
        <v>5520193</v>
      </c>
    </row>
    <row r="261" spans="1:2" ht="15" thickBot="1" x14ac:dyDescent="0.25">
      <c r="A261" s="18" t="s">
        <v>436</v>
      </c>
      <c r="B261" s="26">
        <v>5520312</v>
      </c>
    </row>
    <row r="262" spans="1:2" ht="15" thickBot="1" x14ac:dyDescent="0.25">
      <c r="A262" s="18" t="s">
        <v>437</v>
      </c>
      <c r="B262" s="26">
        <v>1020067</v>
      </c>
    </row>
    <row r="263" spans="1:2" ht="15" thickBot="1" x14ac:dyDescent="0.25">
      <c r="A263" t="s">
        <v>438</v>
      </c>
      <c r="B263" s="26">
        <v>4410163</v>
      </c>
    </row>
    <row r="264" spans="1:2" ht="15" thickBot="1" x14ac:dyDescent="0.25">
      <c r="A264" t="s">
        <v>439</v>
      </c>
      <c r="B264" s="23">
        <v>2230293</v>
      </c>
    </row>
    <row r="265" spans="1:2" ht="15" thickBot="1" x14ac:dyDescent="0.25">
      <c r="A265" t="s">
        <v>440</v>
      </c>
      <c r="B265" s="23">
        <v>1040138</v>
      </c>
    </row>
    <row r="266" spans="1:2" ht="15" thickBot="1" x14ac:dyDescent="0.25">
      <c r="A266" s="18" t="s">
        <v>441</v>
      </c>
      <c r="B266" s="26">
        <v>2210283</v>
      </c>
    </row>
    <row r="267" spans="1:2" ht="15" thickBot="1" x14ac:dyDescent="0.25">
      <c r="A267" t="s">
        <v>442</v>
      </c>
      <c r="B267" s="26">
        <v>110800548</v>
      </c>
    </row>
    <row r="268" spans="1:2" ht="15" thickBot="1" x14ac:dyDescent="0.25">
      <c r="A268" t="s">
        <v>443</v>
      </c>
      <c r="B268" s="26">
        <v>2210256</v>
      </c>
    </row>
    <row r="269" spans="1:2" ht="15" thickBot="1" x14ac:dyDescent="0.25">
      <c r="A269" s="18" t="s">
        <v>444</v>
      </c>
      <c r="B269" s="26">
        <v>3330315</v>
      </c>
    </row>
    <row r="270" spans="1:2" ht="15" thickBot="1" x14ac:dyDescent="0.25">
      <c r="A270" t="s">
        <v>445</v>
      </c>
      <c r="B270" s="26">
        <v>2220319</v>
      </c>
    </row>
    <row r="271" spans="1:2" ht="15" thickBot="1" x14ac:dyDescent="0.25">
      <c r="A271" t="s">
        <v>446</v>
      </c>
      <c r="B271" s="23">
        <v>122300503</v>
      </c>
    </row>
    <row r="272" spans="1:2" ht="15" thickBot="1" x14ac:dyDescent="0.25">
      <c r="A272" t="s">
        <v>447</v>
      </c>
      <c r="B272" s="23">
        <v>122300601</v>
      </c>
    </row>
    <row r="273" spans="1:2" ht="15" thickBot="1" x14ac:dyDescent="0.25">
      <c r="A273" s="20" t="s">
        <v>448</v>
      </c>
      <c r="B273" s="26">
        <v>122300600</v>
      </c>
    </row>
    <row r="274" spans="1:2" ht="15" thickBot="1" x14ac:dyDescent="0.25">
      <c r="A274" s="18" t="s">
        <v>449</v>
      </c>
      <c r="B274" s="23">
        <v>2230018</v>
      </c>
    </row>
    <row r="275" spans="1:2" ht="29.25" thickBot="1" x14ac:dyDescent="0.25">
      <c r="A275" s="22" t="s">
        <v>450</v>
      </c>
      <c r="B275" s="26">
        <v>122300599</v>
      </c>
    </row>
    <row r="276" spans="1:2" ht="29.25" thickBot="1" x14ac:dyDescent="0.25">
      <c r="A276" s="7" t="s">
        <v>451</v>
      </c>
      <c r="B276" s="26">
        <v>122300598</v>
      </c>
    </row>
    <row r="277" spans="1:2" ht="15" thickBot="1" x14ac:dyDescent="0.25">
      <c r="A277" t="s">
        <v>452</v>
      </c>
      <c r="B277" s="26">
        <v>122300602</v>
      </c>
    </row>
    <row r="278" spans="1:2" ht="15" thickBot="1" x14ac:dyDescent="0.25">
      <c r="A278" t="s">
        <v>453</v>
      </c>
      <c r="B278" s="26">
        <v>2260017</v>
      </c>
    </row>
    <row r="279" spans="1:2" ht="15" thickBot="1" x14ac:dyDescent="0.25">
      <c r="A279" t="s">
        <v>454</v>
      </c>
      <c r="B279" s="26">
        <v>2220290</v>
      </c>
    </row>
    <row r="280" spans="1:2" ht="15" thickBot="1" x14ac:dyDescent="0.25">
      <c r="A280" t="s">
        <v>455</v>
      </c>
      <c r="B280" s="23">
        <v>1010012</v>
      </c>
    </row>
    <row r="281" spans="1:2" ht="15" thickBot="1" x14ac:dyDescent="0.25">
      <c r="A281" t="s">
        <v>456</v>
      </c>
      <c r="B281" s="23">
        <v>1010013</v>
      </c>
    </row>
    <row r="282" spans="1:2" ht="15" thickBot="1" x14ac:dyDescent="0.25">
      <c r="A282" t="s">
        <v>457</v>
      </c>
      <c r="B282" s="23">
        <v>122100657</v>
      </c>
    </row>
    <row r="283" spans="1:2" ht="15" thickBot="1" x14ac:dyDescent="0.25">
      <c r="A283" t="s">
        <v>458</v>
      </c>
      <c r="B283" s="23">
        <v>1010016</v>
      </c>
    </row>
    <row r="284" spans="1:2" ht="15" thickBot="1" x14ac:dyDescent="0.25">
      <c r="A284" t="s">
        <v>459</v>
      </c>
      <c r="B284" s="26">
        <v>1010449</v>
      </c>
    </row>
    <row r="285" spans="1:2" ht="15" thickBot="1" x14ac:dyDescent="0.25">
      <c r="A285" t="s">
        <v>460</v>
      </c>
      <c r="B285" s="26">
        <v>1010450</v>
      </c>
    </row>
    <row r="286" spans="1:2" ht="15" thickBot="1" x14ac:dyDescent="0.25">
      <c r="A286" t="s">
        <v>461</v>
      </c>
      <c r="B286" s="26">
        <v>1010451</v>
      </c>
    </row>
    <row r="287" spans="1:2" ht="15" thickBot="1" x14ac:dyDescent="0.25">
      <c r="A287" t="s">
        <v>462</v>
      </c>
      <c r="B287" s="26">
        <v>1010452</v>
      </c>
    </row>
    <row r="288" spans="1:2" ht="15" thickBot="1" x14ac:dyDescent="0.25">
      <c r="A288" t="s">
        <v>463</v>
      </c>
      <c r="B288" s="26">
        <v>1010453</v>
      </c>
    </row>
    <row r="289" spans="1:2" ht="15" thickBot="1" x14ac:dyDescent="0.25">
      <c r="A289" t="s">
        <v>464</v>
      </c>
      <c r="B289" s="26">
        <v>1010454</v>
      </c>
    </row>
    <row r="290" spans="1:2" ht="15" thickBot="1" x14ac:dyDescent="0.25">
      <c r="A290" t="s">
        <v>465</v>
      </c>
      <c r="B290" s="26">
        <v>1010455</v>
      </c>
    </row>
    <row r="291" spans="1:2" ht="15" thickBot="1" x14ac:dyDescent="0.25">
      <c r="A291" t="s">
        <v>466</v>
      </c>
      <c r="B291" s="26">
        <v>1010456</v>
      </c>
    </row>
    <row r="292" spans="1:2" ht="15" thickBot="1" x14ac:dyDescent="0.25">
      <c r="A292" s="18" t="s">
        <v>467</v>
      </c>
      <c r="B292" s="23">
        <v>1010237</v>
      </c>
    </row>
    <row r="293" spans="1:2" ht="15" thickBot="1" x14ac:dyDescent="0.25">
      <c r="A293" t="s">
        <v>468</v>
      </c>
      <c r="B293" s="26">
        <v>2230324</v>
      </c>
    </row>
    <row r="294" spans="1:2" ht="15" thickBot="1" x14ac:dyDescent="0.25">
      <c r="A294" t="s">
        <v>469</v>
      </c>
      <c r="B294" s="23">
        <v>2270224</v>
      </c>
    </row>
    <row r="295" spans="1:2" ht="15" thickBot="1" x14ac:dyDescent="0.25">
      <c r="A295" t="s">
        <v>470</v>
      </c>
      <c r="B295" s="26">
        <v>122300647</v>
      </c>
    </row>
  </sheetData>
  <mergeCells count="1">
    <mergeCell ref="AT1:AX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708B23D2FD2EB408BC6854D03FEA8DD" ma:contentTypeVersion="10" ma:contentTypeDescription="צור מסמך חדש." ma:contentTypeScope="" ma:versionID="f2391230f52eda301cbbfdaf81ae2dd7">
  <xsd:schema xmlns:xsd="http://www.w3.org/2001/XMLSchema" xmlns:xs="http://www.w3.org/2001/XMLSchema" xmlns:p="http://schemas.microsoft.com/office/2006/metadata/properties" xmlns:ns3="cbdbcf2e-8c63-4940-9d3c-dbf0a2da534f" targetNamespace="http://schemas.microsoft.com/office/2006/metadata/properties" ma:root="true" ma:fieldsID="c5bc35859044cf26e601d17f35d0b64e" ns3:_="">
    <xsd:import namespace="cbdbcf2e-8c63-4940-9d3c-dbf0a2da53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bcf2e-8c63-4940-9d3c-dbf0a2da5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1B9AF7-E0A0-4320-ACEA-8A02E720F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bcf2e-8c63-4940-9d3c-dbf0a2da5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53C411-E78C-4108-B410-9128E697D104}">
  <ds:schemaRefs>
    <ds:schemaRef ds:uri="http://purl.org/dc/terms/"/>
    <ds:schemaRef ds:uri="http://schemas.openxmlformats.org/package/2006/metadata/core-properties"/>
    <ds:schemaRef ds:uri="http://schemas.microsoft.com/office/2006/documentManagement/types"/>
    <ds:schemaRef ds:uri="cbdbcf2e-8c63-4940-9d3c-dbf0a2da534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719BB21-36DD-4AE1-9765-CB71FF958C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11</vt:i4>
      </vt:variant>
    </vt:vector>
  </HeadingPairs>
  <TitlesOfParts>
    <vt:vector size="11" baseType="lpstr">
      <vt:lpstr>איתור ביתי</vt:lpstr>
      <vt:lpstr>הכנה להורת</vt:lpstr>
      <vt:lpstr>ליווי התפתחותי</vt:lpstr>
      <vt:lpstr>משחקייה טיפולית</vt:lpstr>
      <vt:lpstr>משחקייה</vt:lpstr>
      <vt:lpstr>סדנא דיאדית אב ילד</vt:lpstr>
      <vt:lpstr>תשובות 1</vt:lpstr>
      <vt:lpstr>תשובות 2</vt:lpstr>
      <vt:lpstr>תוכניות</vt:lpstr>
      <vt:lpstr>check</vt:lpstr>
      <vt:lpstr>זמני</vt:lpstr>
    </vt:vector>
  </TitlesOfParts>
  <Company>Molsa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הודיה מויאל</dc:creator>
  <cp:lastModifiedBy>Noga Yogev</cp:lastModifiedBy>
  <cp:lastPrinted>2021-02-10T11:41:09Z</cp:lastPrinted>
  <dcterms:created xsi:type="dcterms:W3CDTF">2020-12-22T11:34:30Z</dcterms:created>
  <dcterms:modified xsi:type="dcterms:W3CDTF">2021-04-26T11:58:44Z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0x010100E708B23D2FD2EB408BC6854D03FEA8DD</vt:lpwstr>
  </property>
</Properties>
</file>